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440" windowHeight="11760"/>
  </bookViews>
  <sheets>
    <sheet name="mintaköltségvetés" sheetId="1" r:id="rId1"/>
  </sheets>
  <definedNames>
    <definedName name="_xlnm._FilterDatabase" localSheetId="0" hidden="1">mintaköltségvetés!$A$4:$I$1142</definedName>
  </definedNames>
  <calcPr calcId="145621"/>
</workbook>
</file>

<file path=xl/calcChain.xml><?xml version="1.0" encoding="utf-8"?>
<calcChain xmlns="http://schemas.openxmlformats.org/spreadsheetml/2006/main">
  <c r="I1141" i="1" l="1"/>
  <c r="I1140" i="1"/>
  <c r="I1139" i="1"/>
  <c r="I1138" i="1"/>
  <c r="I1137" i="1"/>
  <c r="I1132" i="1"/>
  <c r="I1133" i="1"/>
  <c r="I1134" i="1"/>
  <c r="I1126" i="1"/>
  <c r="I1127" i="1"/>
  <c r="I1118" i="1"/>
  <c r="I1119" i="1"/>
  <c r="I1120" i="1"/>
  <c r="I1121" i="1"/>
  <c r="I1131" i="1"/>
  <c r="I1130" i="1"/>
  <c r="I1125" i="1"/>
  <c r="I1124" i="1"/>
  <c r="I1117" i="1"/>
  <c r="I1116" i="1"/>
  <c r="I1112" i="1"/>
  <c r="I1111" i="1"/>
  <c r="I1099" i="1"/>
  <c r="I1100" i="1"/>
  <c r="I1101" i="1"/>
  <c r="I1102" i="1"/>
  <c r="I1103" i="1"/>
  <c r="I1104" i="1"/>
  <c r="I1105" i="1"/>
  <c r="I1106" i="1"/>
  <c r="I1107" i="1"/>
  <c r="I1108" i="1"/>
  <c r="I1094" i="1"/>
  <c r="I1095" i="1"/>
  <c r="I1084" i="1"/>
  <c r="I1085" i="1"/>
  <c r="I1086" i="1"/>
  <c r="I1087" i="1"/>
  <c r="I1088" i="1"/>
  <c r="I1089" i="1"/>
  <c r="I1090" i="1"/>
  <c r="I1091" i="1"/>
  <c r="I1092" i="1"/>
  <c r="I1072" i="1"/>
  <c r="I1073" i="1"/>
  <c r="I1074" i="1"/>
  <c r="I1075" i="1"/>
  <c r="I1076" i="1"/>
  <c r="I1077" i="1"/>
  <c r="I1078" i="1"/>
  <c r="I1079" i="1"/>
  <c r="I1080" i="1"/>
  <c r="I1081" i="1"/>
  <c r="I1071" i="1"/>
  <c r="I1070" i="1"/>
  <c r="I1069" i="1"/>
  <c r="I1068" i="1"/>
  <c r="I1067" i="1"/>
  <c r="I1066" i="1"/>
  <c r="I1059" i="1"/>
  <c r="I1060" i="1"/>
  <c r="I1061" i="1"/>
  <c r="I1062" i="1"/>
  <c r="I1063" i="1"/>
  <c r="I1049" i="1"/>
  <c r="I1050" i="1"/>
  <c r="I1051" i="1"/>
  <c r="I1052" i="1"/>
  <c r="I1053" i="1"/>
  <c r="I1054" i="1"/>
  <c r="I1055" i="1"/>
  <c r="I1036" i="1"/>
  <c r="I1037" i="1"/>
  <c r="I1038" i="1"/>
  <c r="I1039" i="1"/>
  <c r="I1040" i="1"/>
  <c r="I1041" i="1"/>
  <c r="I1042" i="1"/>
  <c r="I1043" i="1"/>
  <c r="I1044" i="1"/>
  <c r="I1045" i="1"/>
  <c r="I1046" i="1"/>
  <c r="I1058" i="1"/>
  <c r="I1048" i="1"/>
  <c r="I1035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8" i="1"/>
  <c r="I1009" i="1"/>
  <c r="I1010" i="1"/>
  <c r="I1011" i="1"/>
  <c r="I1012" i="1"/>
  <c r="I1013" i="1"/>
  <c r="I1014" i="1"/>
  <c r="I1015" i="1"/>
  <c r="I1007" i="1"/>
  <c r="I1006" i="1"/>
  <c r="I1005" i="1"/>
  <c r="I1001" i="1"/>
  <c r="I1002" i="1"/>
  <c r="I994" i="1"/>
  <c r="I995" i="1"/>
  <c r="I996" i="1"/>
  <c r="I997" i="1"/>
  <c r="I988" i="1"/>
  <c r="I989" i="1"/>
  <c r="I99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1000" i="1"/>
  <c r="I999" i="1"/>
  <c r="I993" i="1"/>
  <c r="I992" i="1"/>
  <c r="I987" i="1"/>
  <c r="I986" i="1"/>
  <c r="I970" i="1"/>
  <c r="I969" i="1"/>
  <c r="I967" i="1"/>
  <c r="I966" i="1"/>
  <c r="I965" i="1"/>
  <c r="I964" i="1"/>
  <c r="I963" i="1"/>
  <c r="I960" i="1"/>
  <c r="I959" i="1"/>
  <c r="I951" i="1"/>
  <c r="I952" i="1"/>
  <c r="I953" i="1"/>
  <c r="I954" i="1"/>
  <c r="I955" i="1"/>
  <c r="I956" i="1"/>
  <c r="I957" i="1"/>
  <c r="I944" i="1"/>
  <c r="I945" i="1"/>
  <c r="I946" i="1"/>
  <c r="I947" i="1"/>
  <c r="I927" i="1"/>
  <c r="I928" i="1"/>
  <c r="I929" i="1"/>
  <c r="I930" i="1"/>
  <c r="I940" i="1"/>
  <c r="I939" i="1"/>
  <c r="I938" i="1"/>
  <c r="I937" i="1"/>
  <c r="I935" i="1"/>
  <c r="I934" i="1"/>
  <c r="I933" i="1"/>
  <c r="I932" i="1"/>
  <c r="I926" i="1"/>
  <c r="I925" i="1"/>
  <c r="I924" i="1"/>
  <c r="I923" i="1"/>
  <c r="I922" i="1"/>
  <c r="I917" i="1"/>
  <c r="I918" i="1"/>
  <c r="I919" i="1"/>
  <c r="I920" i="1"/>
  <c r="I907" i="1"/>
  <c r="I908" i="1"/>
  <c r="I902" i="1"/>
  <c r="I916" i="1"/>
  <c r="I915" i="1"/>
  <c r="I914" i="1"/>
  <c r="I912" i="1"/>
  <c r="I911" i="1"/>
  <c r="I910" i="1"/>
  <c r="I906" i="1"/>
  <c r="I905" i="1"/>
  <c r="I904" i="1"/>
  <c r="I901" i="1"/>
  <c r="I900" i="1"/>
  <c r="I899" i="1"/>
  <c r="I889" i="1"/>
  <c r="I890" i="1"/>
  <c r="I891" i="1"/>
  <c r="I892" i="1"/>
  <c r="I893" i="1"/>
  <c r="I894" i="1"/>
  <c r="I895" i="1"/>
  <c r="I896" i="1"/>
  <c r="I897" i="1"/>
  <c r="I876" i="1"/>
  <c r="I877" i="1"/>
  <c r="I878" i="1"/>
  <c r="I879" i="1"/>
  <c r="I880" i="1"/>
  <c r="I881" i="1"/>
  <c r="I882" i="1"/>
  <c r="I883" i="1"/>
  <c r="I884" i="1"/>
  <c r="I888" i="1"/>
  <c r="I887" i="1"/>
  <c r="I886" i="1"/>
  <c r="I875" i="1"/>
  <c r="I874" i="1"/>
  <c r="I873" i="1"/>
  <c r="I861" i="1"/>
  <c r="I862" i="1"/>
  <c r="I863" i="1"/>
  <c r="I864" i="1"/>
  <c r="I865" i="1"/>
  <c r="I860" i="1"/>
  <c r="I859" i="1"/>
  <c r="I858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35" i="1"/>
  <c r="I836" i="1"/>
  <c r="I837" i="1"/>
  <c r="I838" i="1"/>
  <c r="I840" i="1"/>
  <c r="I831" i="1"/>
  <c r="I826" i="1"/>
  <c r="I827" i="1"/>
  <c r="I812" i="1"/>
  <c r="I813" i="1"/>
  <c r="I814" i="1"/>
  <c r="I815" i="1"/>
  <c r="I816" i="1"/>
  <c r="I817" i="1"/>
  <c r="I818" i="1"/>
  <c r="I819" i="1"/>
  <c r="I820" i="1"/>
  <c r="I807" i="1"/>
  <c r="I808" i="1"/>
  <c r="I794" i="1"/>
  <c r="I795" i="1"/>
  <c r="I796" i="1"/>
  <c r="I797" i="1"/>
  <c r="I798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79" i="1"/>
  <c r="I778" i="1"/>
  <c r="I777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23" i="1"/>
  <c r="I724" i="1"/>
  <c r="I725" i="1"/>
  <c r="I726" i="1"/>
  <c r="I727" i="1"/>
  <c r="I728" i="1"/>
  <c r="I733" i="1"/>
  <c r="I732" i="1"/>
  <c r="I731" i="1"/>
  <c r="I722" i="1"/>
  <c r="I721" i="1"/>
  <c r="I720" i="1"/>
  <c r="I714" i="1"/>
  <c r="I715" i="1"/>
  <c r="I716" i="1"/>
  <c r="I717" i="1"/>
  <c r="I713" i="1"/>
  <c r="I712" i="1"/>
  <c r="I711" i="1"/>
  <c r="I710" i="1"/>
  <c r="I709" i="1"/>
  <c r="I703" i="1"/>
  <c r="I704" i="1"/>
  <c r="I705" i="1"/>
  <c r="I706" i="1"/>
  <c r="I695" i="1"/>
  <c r="I696" i="1"/>
  <c r="I697" i="1"/>
  <c r="I698" i="1"/>
  <c r="I699" i="1"/>
  <c r="I687" i="1"/>
  <c r="I688" i="1"/>
  <c r="I689" i="1"/>
  <c r="I690" i="1"/>
  <c r="I691" i="1"/>
  <c r="I692" i="1"/>
  <c r="I702" i="1"/>
  <c r="I694" i="1"/>
  <c r="I68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66" i="1"/>
  <c r="I653" i="1"/>
  <c r="I654" i="1"/>
  <c r="I655" i="1"/>
  <c r="I656" i="1"/>
  <c r="I657" i="1"/>
  <c r="I658" i="1"/>
  <c r="I659" i="1"/>
  <c r="I660" i="1"/>
  <c r="I661" i="1"/>
  <c r="I662" i="1"/>
  <c r="I663" i="1"/>
  <c r="I652" i="1"/>
  <c r="I651" i="1"/>
  <c r="I650" i="1"/>
  <c r="I649" i="1"/>
  <c r="I648" i="1"/>
  <c r="I647" i="1"/>
  <c r="I641" i="1"/>
  <c r="I642" i="1"/>
  <c r="I643" i="1"/>
  <c r="I644" i="1"/>
  <c r="I645" i="1"/>
  <c r="I634" i="1"/>
  <c r="I635" i="1"/>
  <c r="I636" i="1"/>
  <c r="I640" i="1"/>
  <c r="I639" i="1"/>
  <c r="I638" i="1"/>
  <c r="I633" i="1"/>
  <c r="I632" i="1"/>
  <c r="I631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00" i="1"/>
  <c r="I601" i="1"/>
  <c r="I602" i="1"/>
  <c r="I603" i="1"/>
  <c r="I604" i="1"/>
  <c r="I607" i="1"/>
  <c r="I599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74" i="1"/>
  <c r="I575" i="1"/>
  <c r="I576" i="1"/>
  <c r="I577" i="1"/>
  <c r="I564" i="1"/>
  <c r="I565" i="1"/>
  <c r="I566" i="1"/>
  <c r="I567" i="1"/>
  <c r="I568" i="1"/>
  <c r="I569" i="1"/>
  <c r="I570" i="1"/>
  <c r="I571" i="1"/>
  <c r="I580" i="1"/>
  <c r="I573" i="1"/>
  <c r="I563" i="1"/>
  <c r="I552" i="1"/>
  <c r="I553" i="1"/>
  <c r="I554" i="1"/>
  <c r="I555" i="1"/>
  <c r="I556" i="1"/>
  <c r="I557" i="1"/>
  <c r="I558" i="1"/>
  <c r="I559" i="1"/>
  <c r="I560" i="1"/>
  <c r="I561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29" i="1"/>
  <c r="I551" i="1"/>
  <c r="I550" i="1"/>
  <c r="I534" i="1"/>
  <c r="I533" i="1"/>
  <c r="I532" i="1"/>
  <c r="I528" i="1"/>
  <c r="I527" i="1"/>
  <c r="I526" i="1"/>
  <c r="I516" i="1"/>
  <c r="I517" i="1"/>
  <c r="I518" i="1"/>
  <c r="I519" i="1"/>
  <c r="I520" i="1"/>
  <c r="I521" i="1"/>
  <c r="I522" i="1"/>
  <c r="I523" i="1"/>
  <c r="I524" i="1"/>
  <c r="I515" i="1"/>
  <c r="I514" i="1"/>
  <c r="I513" i="1"/>
  <c r="I512" i="1"/>
  <c r="I511" i="1"/>
  <c r="I510" i="1"/>
  <c r="I504" i="1"/>
  <c r="I505" i="1"/>
  <c r="I506" i="1"/>
  <c r="I507" i="1"/>
  <c r="I50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503" i="1"/>
  <c r="I502" i="1"/>
  <c r="I501" i="1"/>
  <c r="I500" i="1"/>
  <c r="I499" i="1"/>
  <c r="I498" i="1"/>
  <c r="I497" i="1"/>
  <c r="I496" i="1"/>
  <c r="I495" i="1"/>
  <c r="I478" i="1"/>
  <c r="I477" i="1"/>
  <c r="I476" i="1"/>
  <c r="I475" i="1"/>
  <c r="I474" i="1"/>
  <c r="I473" i="1"/>
  <c r="I472" i="1"/>
  <c r="I471" i="1"/>
  <c r="I470" i="1"/>
  <c r="I467" i="1"/>
  <c r="I468" i="1"/>
  <c r="I466" i="1"/>
  <c r="I465" i="1"/>
  <c r="I464" i="1"/>
  <c r="I463" i="1"/>
  <c r="I462" i="1"/>
  <c r="I461" i="1"/>
  <c r="I460" i="1"/>
  <c r="I453" i="1"/>
  <c r="I454" i="1"/>
  <c r="I455" i="1"/>
  <c r="I456" i="1"/>
  <c r="I457" i="1"/>
  <c r="I451" i="1"/>
  <c r="I441" i="1"/>
  <c r="I442" i="1"/>
  <c r="I443" i="1"/>
  <c r="I444" i="1"/>
  <c r="I445" i="1"/>
  <c r="I446" i="1"/>
  <c r="I447" i="1"/>
  <c r="I448" i="1"/>
  <c r="I435" i="1"/>
  <c r="I436" i="1"/>
  <c r="I440" i="1"/>
  <c r="I439" i="1"/>
  <c r="I434" i="1"/>
  <c r="I433" i="1"/>
  <c r="I430" i="1"/>
  <c r="I429" i="1"/>
  <c r="I426" i="1"/>
  <c r="I425" i="1"/>
  <c r="I421" i="1"/>
  <c r="I422" i="1"/>
  <c r="I416" i="1"/>
  <c r="I417" i="1"/>
  <c r="I420" i="1"/>
  <c r="I419" i="1"/>
  <c r="I415" i="1"/>
  <c r="I414" i="1"/>
  <c r="I412" i="1"/>
  <c r="I411" i="1"/>
  <c r="I403" i="1"/>
  <c r="I404" i="1"/>
  <c r="I405" i="1"/>
  <c r="I406" i="1"/>
  <c r="I407" i="1"/>
  <c r="I408" i="1"/>
  <c r="I409" i="1"/>
  <c r="I391" i="1"/>
  <c r="I392" i="1"/>
  <c r="I393" i="1"/>
  <c r="I394" i="1"/>
  <c r="I395" i="1"/>
  <c r="I396" i="1"/>
  <c r="I397" i="1"/>
  <c r="I398" i="1"/>
  <c r="I399" i="1"/>
  <c r="I390" i="1"/>
  <c r="I381" i="1"/>
  <c r="I382" i="1"/>
  <c r="I383" i="1"/>
  <c r="I384" i="1"/>
  <c r="I385" i="1"/>
  <c r="I386" i="1"/>
  <c r="I387" i="1"/>
  <c r="I388" i="1"/>
  <c r="I373" i="1"/>
  <c r="I374" i="1"/>
  <c r="I375" i="1"/>
  <c r="I376" i="1"/>
  <c r="I377" i="1"/>
  <c r="I378" i="1"/>
  <c r="I365" i="1"/>
  <c r="I366" i="1"/>
  <c r="I367" i="1"/>
  <c r="I368" i="1"/>
  <c r="I369" i="1"/>
  <c r="I370" i="1"/>
  <c r="I380" i="1"/>
  <c r="I372" i="1"/>
  <c r="I364" i="1"/>
  <c r="I356" i="1"/>
  <c r="I357" i="1"/>
  <c r="I358" i="1"/>
  <c r="I359" i="1"/>
  <c r="I360" i="1"/>
  <c r="I361" i="1"/>
  <c r="I348" i="1"/>
  <c r="I349" i="1"/>
  <c r="I350" i="1"/>
  <c r="I351" i="1"/>
  <c r="I352" i="1"/>
  <c r="I353" i="1"/>
  <c r="I354" i="1"/>
  <c r="I340" i="1"/>
  <c r="I341" i="1"/>
  <c r="I342" i="1"/>
  <c r="I343" i="1"/>
  <c r="I334" i="1"/>
  <c r="I335" i="1"/>
  <c r="I336" i="1"/>
  <c r="I337" i="1"/>
  <c r="I310" i="1"/>
  <c r="I315" i="1"/>
  <c r="I316" i="1"/>
  <c r="I321" i="1"/>
  <c r="I322" i="1"/>
  <c r="I327" i="1"/>
  <c r="I328" i="1"/>
  <c r="I331" i="1"/>
  <c r="I330" i="1"/>
  <c r="I326" i="1"/>
  <c r="I325" i="1"/>
  <c r="I324" i="1"/>
  <c r="I320" i="1"/>
  <c r="I319" i="1"/>
  <c r="I318" i="1"/>
  <c r="I314" i="1"/>
  <c r="I313" i="1"/>
  <c r="I312" i="1"/>
  <c r="I250" i="1"/>
  <c r="I249" i="1"/>
  <c r="I248" i="1"/>
  <c r="I246" i="1"/>
  <c r="I245" i="1"/>
  <c r="I244" i="1"/>
  <c r="I242" i="1"/>
  <c r="I241" i="1"/>
  <c r="I240" i="1"/>
  <c r="I277" i="1"/>
  <c r="I276" i="1"/>
  <c r="I275" i="1"/>
  <c r="I273" i="1"/>
  <c r="I272" i="1"/>
  <c r="I271" i="1"/>
  <c r="I269" i="1"/>
  <c r="I268" i="1"/>
  <c r="I267" i="1"/>
  <c r="I283" i="1"/>
  <c r="I289" i="1"/>
  <c r="I295" i="1"/>
  <c r="I300" i="1"/>
  <c r="I299" i="1"/>
  <c r="I298" i="1"/>
  <c r="I297" i="1"/>
  <c r="I294" i="1"/>
  <c r="I293" i="1"/>
  <c r="I292" i="1"/>
  <c r="I291" i="1"/>
  <c r="I288" i="1"/>
  <c r="I287" i="1"/>
  <c r="I286" i="1"/>
  <c r="I285" i="1"/>
  <c r="I282" i="1"/>
  <c r="I281" i="1"/>
  <c r="I280" i="1"/>
  <c r="I279" i="1"/>
  <c r="I265" i="1"/>
  <c r="I264" i="1"/>
  <c r="I263" i="1"/>
  <c r="I262" i="1"/>
  <c r="I260" i="1"/>
  <c r="I259" i="1"/>
  <c r="I258" i="1"/>
  <c r="I257" i="1"/>
  <c r="I255" i="1"/>
  <c r="I254" i="1"/>
  <c r="I253" i="1"/>
  <c r="I252" i="1"/>
  <c r="I238" i="1"/>
  <c r="I237" i="1"/>
  <c r="I236" i="1"/>
  <c r="I235" i="1"/>
  <c r="I233" i="1"/>
  <c r="I232" i="1"/>
  <c r="I231" i="1"/>
  <c r="I230" i="1"/>
  <c r="I228" i="1"/>
  <c r="I227" i="1"/>
  <c r="I226" i="1"/>
  <c r="I223" i="1"/>
  <c r="I222" i="1"/>
  <c r="I221" i="1"/>
  <c r="I219" i="1"/>
  <c r="I218" i="1"/>
  <c r="I217" i="1"/>
  <c r="I215" i="1"/>
  <c r="I214" i="1"/>
  <c r="I213" i="1"/>
  <c r="I211" i="1"/>
  <c r="I210" i="1"/>
  <c r="I209" i="1"/>
  <c r="I208" i="1"/>
  <c r="I204" i="1"/>
  <c r="I205" i="1"/>
  <c r="I206" i="1"/>
  <c r="I199" i="1"/>
  <c r="I200" i="1"/>
  <c r="I201" i="1"/>
  <c r="I195" i="1"/>
  <c r="I196" i="1"/>
  <c r="I185" i="1"/>
  <c r="I186" i="1"/>
  <c r="I187" i="1"/>
  <c r="I188" i="1"/>
  <c r="I189" i="1"/>
  <c r="I190" i="1"/>
  <c r="I203" i="1"/>
  <c r="I198" i="1"/>
  <c r="I184" i="1"/>
  <c r="I181" i="1"/>
  <c r="I183" i="1"/>
  <c r="I180" i="1"/>
  <c r="I177" i="1"/>
  <c r="I176" i="1"/>
  <c r="I174" i="1"/>
  <c r="I173" i="1"/>
  <c r="I172" i="1"/>
  <c r="I171" i="1"/>
  <c r="I170" i="1"/>
  <c r="I169" i="1"/>
  <c r="I168" i="1"/>
  <c r="I167" i="1"/>
  <c r="I166" i="1"/>
  <c r="I157" i="1"/>
  <c r="I158" i="1"/>
  <c r="I159" i="1"/>
  <c r="I160" i="1"/>
  <c r="I161" i="1"/>
  <c r="I162" i="1"/>
  <c r="I163" i="1"/>
  <c r="I164" i="1"/>
  <c r="I147" i="1"/>
  <c r="I148" i="1"/>
  <c r="I149" i="1"/>
  <c r="I150" i="1"/>
  <c r="I151" i="1"/>
  <c r="I152" i="1"/>
  <c r="I153" i="1"/>
  <c r="I154" i="1"/>
  <c r="I146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09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44" i="1"/>
  <c r="I45" i="1"/>
  <c r="I31" i="1"/>
  <c r="I32" i="1"/>
  <c r="I33" i="1"/>
  <c r="I34" i="1"/>
  <c r="I35" i="1"/>
  <c r="I36" i="1"/>
  <c r="I37" i="1"/>
  <c r="I38" i="1"/>
  <c r="I39" i="1"/>
  <c r="I40" i="1"/>
  <c r="I41" i="1"/>
  <c r="I30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63" i="1" l="1"/>
  <c r="I305" i="1"/>
  <c r="I339" i="1"/>
  <c r="I389" i="1"/>
  <c r="I637" i="1"/>
  <c r="I799" i="1"/>
  <c r="I793" i="1" s="1"/>
  <c r="I806" i="1"/>
  <c r="I809" i="1"/>
  <c r="I1098" i="1"/>
  <c r="I1097" i="1" s="1"/>
  <c r="I1096" i="1" s="1"/>
  <c r="I1017" i="1"/>
  <c r="I1016" i="1" s="1"/>
  <c r="I950" i="1"/>
  <c r="I949" i="1"/>
  <c r="I942" i="1"/>
  <c r="I871" i="1"/>
  <c r="I870" i="1"/>
  <c r="I869" i="1"/>
  <c r="I868" i="1"/>
  <c r="I867" i="1"/>
  <c r="I156" i="1"/>
  <c r="I155" i="1" s="1"/>
  <c r="I46" i="1"/>
  <c r="I1136" i="1"/>
  <c r="I1135" i="1" s="1"/>
  <c r="I1129" i="1"/>
  <c r="I1128" i="1" s="1"/>
  <c r="I1123" i="1"/>
  <c r="I1122" i="1" s="1"/>
  <c r="I1115" i="1"/>
  <c r="I1114" i="1" s="1"/>
  <c r="I1110" i="1"/>
  <c r="I1109" i="1" s="1"/>
  <c r="I1093" i="1"/>
  <c r="I1083" i="1" s="1"/>
  <c r="I1082" i="1" s="1"/>
  <c r="I1065" i="1"/>
  <c r="I1064" i="1" s="1"/>
  <c r="I1057" i="1"/>
  <c r="I1056" i="1" s="1"/>
  <c r="I1047" i="1"/>
  <c r="I1034" i="1"/>
  <c r="I1004" i="1"/>
  <c r="I998" i="1"/>
  <c r="I991" i="1"/>
  <c r="I985" i="1"/>
  <c r="I968" i="1"/>
  <c r="I962" i="1"/>
  <c r="I958" i="1"/>
  <c r="I943" i="1"/>
  <c r="I936" i="1"/>
  <c r="I931" i="1"/>
  <c r="I921" i="1"/>
  <c r="I913" i="1"/>
  <c r="I909" i="1"/>
  <c r="I903" i="1"/>
  <c r="I898" i="1"/>
  <c r="I885" i="1"/>
  <c r="I872" i="1"/>
  <c r="I834" i="1"/>
  <c r="I833" i="1" s="1"/>
  <c r="I830" i="1"/>
  <c r="I829" i="1"/>
  <c r="I828" i="1" s="1"/>
  <c r="I825" i="1"/>
  <c r="I824" i="1" s="1"/>
  <c r="I822" i="1"/>
  <c r="I821" i="1" s="1"/>
  <c r="I811" i="1"/>
  <c r="I804" i="1"/>
  <c r="I803" i="1"/>
  <c r="I802" i="1"/>
  <c r="I801" i="1"/>
  <c r="I776" i="1"/>
  <c r="I775" i="1" s="1"/>
  <c r="I719" i="1"/>
  <c r="I718" i="1" s="1"/>
  <c r="I708" i="1"/>
  <c r="I707" i="1" s="1"/>
  <c r="I693" i="1"/>
  <c r="I685" i="1"/>
  <c r="I646" i="1"/>
  <c r="I598" i="1"/>
  <c r="I572" i="1"/>
  <c r="I562" i="1"/>
  <c r="I549" i="1"/>
  <c r="I531" i="1"/>
  <c r="I525" i="1"/>
  <c r="I509" i="1"/>
  <c r="I452" i="1"/>
  <c r="I450" i="1" s="1"/>
  <c r="I449" i="1" s="1"/>
  <c r="I432" i="1"/>
  <c r="I431" i="1" s="1"/>
  <c r="I428" i="1"/>
  <c r="I427" i="1" s="1"/>
  <c r="I424" i="1"/>
  <c r="I423" i="1" s="1"/>
  <c r="I418" i="1"/>
  <c r="I413" i="1"/>
  <c r="I410" i="1"/>
  <c r="I402" i="1"/>
  <c r="I401" i="1"/>
  <c r="I379" i="1"/>
  <c r="I355" i="1"/>
  <c r="I346" i="1"/>
  <c r="I345" i="1"/>
  <c r="I333" i="1"/>
  <c r="I332" i="1" s="1"/>
  <c r="I329" i="1"/>
  <c r="I323" i="1"/>
  <c r="I317" i="1"/>
  <c r="I311" i="1"/>
  <c r="I309" i="1"/>
  <c r="I308" i="1"/>
  <c r="I307" i="1"/>
  <c r="I306" i="1"/>
  <c r="I303" i="1"/>
  <c r="I296" i="1"/>
  <c r="I290" i="1"/>
  <c r="I284" i="1"/>
  <c r="I278" i="1"/>
  <c r="I274" i="1"/>
  <c r="I270" i="1"/>
  <c r="I266" i="1"/>
  <c r="I261" i="1"/>
  <c r="I256" i="1"/>
  <c r="I251" i="1"/>
  <c r="I247" i="1"/>
  <c r="I243" i="1"/>
  <c r="I239" i="1"/>
  <c r="I234" i="1"/>
  <c r="I229" i="1"/>
  <c r="I225" i="1"/>
  <c r="I224" i="1" s="1"/>
  <c r="I220" i="1"/>
  <c r="I216" i="1"/>
  <c r="I212" i="1"/>
  <c r="I207" i="1"/>
  <c r="I202" i="1"/>
  <c r="I197" i="1"/>
  <c r="I194" i="1"/>
  <c r="I193" i="1"/>
  <c r="I182" i="1"/>
  <c r="I179" i="1"/>
  <c r="I175" i="1"/>
  <c r="I165" i="1"/>
  <c r="I145" i="1"/>
  <c r="I8" i="1"/>
  <c r="I192" i="1" l="1"/>
  <c r="I178" i="1"/>
  <c r="I579" i="1"/>
  <c r="I578" i="1" s="1"/>
  <c r="I371" i="1"/>
  <c r="I338" i="1"/>
  <c r="I400" i="1"/>
  <c r="I630" i="1"/>
  <c r="I961" i="1"/>
  <c r="I459" i="1"/>
  <c r="I469" i="1"/>
  <c r="I494" i="1"/>
  <c r="I805" i="1"/>
  <c r="I948" i="1"/>
  <c r="I941" i="1"/>
  <c r="I866" i="1"/>
  <c r="I347" i="1"/>
  <c r="I108" i="1"/>
  <c r="I107" i="1" s="1"/>
  <c r="I43" i="1"/>
  <c r="I42" i="1" s="1"/>
  <c r="I144" i="1"/>
  <c r="I438" i="1"/>
  <c r="I437" i="1" s="1"/>
  <c r="I1003" i="1"/>
  <c r="I302" i="1"/>
  <c r="I344" i="1"/>
  <c r="I730" i="1"/>
  <c r="I729" i="1" s="1"/>
  <c r="I1033" i="1"/>
  <c r="I1113" i="1"/>
  <c r="I29" i="1"/>
  <c r="I665" i="1"/>
  <c r="I664" i="1" s="1"/>
  <c r="I606" i="1"/>
  <c r="I857" i="1"/>
  <c r="I7" i="1"/>
  <c r="I701" i="1"/>
  <c r="I700" i="1" s="1"/>
  <c r="I800" i="1"/>
  <c r="I810" i="1"/>
  <c r="I823" i="1"/>
  <c r="I839" i="1"/>
  <c r="I530" i="1"/>
  <c r="I605" i="1" l="1"/>
  <c r="I362" i="1"/>
  <c r="I191" i="1"/>
  <c r="I458" i="1"/>
  <c r="I832" i="1"/>
  <c r="I6" i="1"/>
  <c r="I5" i="1" s="1"/>
  <c r="I792" i="1"/>
  <c r="I106" i="1" l="1"/>
  <c r="I1142" i="1" s="1"/>
</calcChain>
</file>

<file path=xl/sharedStrings.xml><?xml version="1.0" encoding="utf-8"?>
<sst xmlns="http://schemas.openxmlformats.org/spreadsheetml/2006/main" count="6467" uniqueCount="976">
  <si>
    <t>Sor-szám</t>
  </si>
  <si>
    <t>Beruházási feladat</t>
  </si>
  <si>
    <t>Mértékegység</t>
  </si>
  <si>
    <t>Mennyiség</t>
  </si>
  <si>
    <t>Költség [Ft]</t>
  </si>
  <si>
    <t>1.</t>
  </si>
  <si>
    <t>Általános tételek</t>
  </si>
  <si>
    <t>Előkészítő munkák</t>
  </si>
  <si>
    <t>Tervezés, engedélyezés</t>
  </si>
  <si>
    <t>Engedélyezési tervek készítése, engedélyek beszerzése</t>
  </si>
  <si>
    <t>mérnökóra</t>
  </si>
  <si>
    <t>Kiviteli tervek készítése</t>
  </si>
  <si>
    <t>Árvízvédelmi és vízminőség védelmi terv a fejlesztendő szakaszra</t>
  </si>
  <si>
    <t>Talajvédelmi terv</t>
  </si>
  <si>
    <t>Kisajátítási terv</t>
  </si>
  <si>
    <t>db</t>
  </si>
  <si>
    <t>Közmű kiváltási tervek</t>
  </si>
  <si>
    <t>Megvalósulási tervek, minősítési dokumentáció készítése, összeállítása</t>
  </si>
  <si>
    <t>Irányító tervező</t>
  </si>
  <si>
    <t>Tervezői művezetés</t>
  </si>
  <si>
    <t>Mérnöki tevékenység</t>
  </si>
  <si>
    <t xml:space="preserve">Engedélyek hatósági díjai </t>
  </si>
  <si>
    <t>Új üzemeltetési engedélyes dokumentácó elkészítése</t>
  </si>
  <si>
    <t>Kezelési és karbantartási utasítás, kézikönyv elkészítése</t>
  </si>
  <si>
    <t>Talajmechanikai szakvélemény (Talajvizsgálati jelentés) készítése</t>
  </si>
  <si>
    <t>Egyéb költség (építési-bontási engedély)</t>
  </si>
  <si>
    <t>Talajtani vizsgálatok (iszap) szakvélemény elkészítése</t>
  </si>
  <si>
    <t>Előzetes Vizsgálati Dokumentáció készítése</t>
  </si>
  <si>
    <t>Előzetes Régészeti Dokumentáció (ERD) készítése</t>
  </si>
  <si>
    <t>Környezeti hatástanulmány készítése</t>
  </si>
  <si>
    <t>Anyagnyerőhelyek feltérképezése</t>
  </si>
  <si>
    <t>Területelőkészítés, területrendezés</t>
  </si>
  <si>
    <t>Előkészítő mérnöki tevékenység</t>
  </si>
  <si>
    <t>ha</t>
  </si>
  <si>
    <t>Régészeti munkák</t>
  </si>
  <si>
    <r>
      <t>m</t>
    </r>
    <r>
      <rPr>
        <vertAlign val="superscript"/>
        <sz val="9"/>
        <rFont val="Arial"/>
        <family val="2"/>
        <charset val="238"/>
      </rPr>
      <t>2</t>
    </r>
  </si>
  <si>
    <t>Régészeti szakfelügyelet</t>
  </si>
  <si>
    <t>óra</t>
  </si>
  <si>
    <t>Lőszermentesítés</t>
  </si>
  <si>
    <t>Információs táblák engedélyeztetése, kivitelezése, kihelyezése</t>
  </si>
  <si>
    <t>Geodézia</t>
  </si>
  <si>
    <t>mérnöknap</t>
  </si>
  <si>
    <t>Minőségvizsgálat</t>
  </si>
  <si>
    <t>Talajmechanikai vizsgálatok</t>
  </si>
  <si>
    <t>Ártézi kút vízminőségi felülvizsgálata</t>
  </si>
  <si>
    <t>Művelési ág váltása</t>
  </si>
  <si>
    <t>hrsz</t>
  </si>
  <si>
    <t>Művelési ágból való kivonás</t>
  </si>
  <si>
    <t>Járulékos költségek</t>
  </si>
  <si>
    <t>Víztartási próbák Vezetékek</t>
  </si>
  <si>
    <t>fm</t>
  </si>
  <si>
    <t>Víztartási próbák Kis műtárgyak</t>
  </si>
  <si>
    <t>Víztartási próbák Nagy műtárgyak</t>
  </si>
  <si>
    <t>Nyomáspróbák Vezetékek</t>
  </si>
  <si>
    <t>Ideiglenes üzemi költségek</t>
  </si>
  <si>
    <t>Hulladékelszállítás, megsemmisítés a hulladéktörvénynek megfelelően</t>
  </si>
  <si>
    <t>to x km</t>
  </si>
  <si>
    <t>Veszélyes hulladékelszállítás hulladéklerakóba</t>
  </si>
  <si>
    <t>Meglévő közmű feltárása, beazonosítása, bemérése, bevédése</t>
  </si>
  <si>
    <t>m</t>
  </si>
  <si>
    <t>Közműüzemeltetők szakfelügyelete</t>
  </si>
  <si>
    <t>Szállítási útvonalak jókarba helyezése</t>
  </si>
  <si>
    <t>Szállítási útvonalak fenntartása</t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</si>
  <si>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x hó</t>
    </r>
  </si>
  <si>
    <t>Terelőutak kialakítása</t>
  </si>
  <si>
    <t>Forgalomkorlátozási tervek készítése</t>
  </si>
  <si>
    <t>Forgalomkorlátozási tevékenység fenntartása önkormányzati utakon</t>
  </si>
  <si>
    <r>
      <t>nap x m</t>
    </r>
    <r>
      <rPr>
        <vertAlign val="superscript"/>
        <sz val="9"/>
        <rFont val="Arial"/>
        <family val="2"/>
        <charset val="238"/>
      </rPr>
      <t>2</t>
    </r>
  </si>
  <si>
    <t>Forgalomkorlátozási tevékenység fenntartása Magyar Közút Zrt. kezelésében álló utakon</t>
  </si>
  <si>
    <t>Felvonulási területek, depóniahelyek kialakítása</t>
  </si>
  <si>
    <t>Felvonulási területek, depóniahelyek rekultiválása</t>
  </si>
  <si>
    <t>Ideiglenes kotróút készítés</t>
  </si>
  <si>
    <t>Vállalkozói iroda kialakítása, működtetése</t>
  </si>
  <si>
    <t>nap</t>
  </si>
  <si>
    <t>Mérnöki, koordinációs iroda kialakítása, működtetése</t>
  </si>
  <si>
    <t>Munkaterületek lehatárolása, megvilágítás, közúti jelzőtáblák, jelzések</t>
  </si>
  <si>
    <t>Ideiglenes energia vételezése</t>
  </si>
  <si>
    <t>kWh</t>
  </si>
  <si>
    <t>Elektromos hálózat kiépítése</t>
  </si>
  <si>
    <t>Hálózatfejlesztési hozzájárulás</t>
  </si>
  <si>
    <t>A</t>
  </si>
  <si>
    <t>Elektromos hálózat kiépítése 0,4 kV</t>
  </si>
  <si>
    <t xml:space="preserve"> fm</t>
  </si>
  <si>
    <t>Elektromos hálózat kiépítése 22 kV</t>
  </si>
  <si>
    <t>Csatlakozási díj 12 A</t>
  </si>
  <si>
    <t>klts</t>
  </si>
  <si>
    <t>Natura 2000 területről történő földelszállítás 5 km-en belülre</t>
  </si>
  <si>
    <r>
      <t>m</t>
    </r>
    <r>
      <rPr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</si>
  <si>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Natura 2000 területről történő földelszállítás 10 km-en belülre</t>
  </si>
  <si>
    <t>Kivitelezés megkezdése előtt a kivitelezéssel éírintett utak állapotfelmérése</t>
  </si>
  <si>
    <t>km</t>
  </si>
  <si>
    <t>Kivitelezés megkezdése előtti állapotfelmérés és dokumentáció készítés</t>
  </si>
  <si>
    <t>Örzés-védés</t>
  </si>
  <si>
    <r>
      <t>m</t>
    </r>
    <r>
      <rPr>
        <vertAlign val="superscript"/>
        <sz val="9"/>
        <rFont val="Arial"/>
        <family val="2"/>
        <charset val="238"/>
      </rPr>
      <t>3</t>
    </r>
  </si>
  <si>
    <t>Építési út helyreállítása</t>
  </si>
  <si>
    <t>A jelen mintaköltségvetésben nem szereplő, esetlegesen megrendelésre kerülő munkák rezsióradíja</t>
  </si>
  <si>
    <t>MÁV szakfelügyelet</t>
  </si>
  <si>
    <t>Magyar Közút szakfelügyelet</t>
  </si>
  <si>
    <t>VIZIG szakfelügyelet</t>
  </si>
  <si>
    <t>Önkormányzati szakfelügyelet</t>
  </si>
  <si>
    <t>GYSEV szakfelügyelet</t>
  </si>
  <si>
    <t>Kártalanítás</t>
  </si>
  <si>
    <t>Mezőgazdasági területek talajjavítása</t>
  </si>
  <si>
    <t>Felvonulási területek és ideiglenes útvonalakon keletkező zöldkár miatti kártalanítások</t>
  </si>
  <si>
    <t>2.</t>
  </si>
  <si>
    <t>Építés</t>
  </si>
  <si>
    <t>Építési terület előkészítő földmunkák, irtás, parkosítás</t>
  </si>
  <si>
    <t>Gaztalanító kaszálás, beleértve az összegyűjtést és elszállítást (komposztálásra alkalmas területre)</t>
  </si>
  <si>
    <t>Bozót és cserjeirtás, 4 cm átmérő alatt, beleértve az utóhasznosítás céljából történő összegyűjtést és elszállítást (komposztálásra alkalmas területre)</t>
  </si>
  <si>
    <t>Bozót és cserjeirtás, 4 - 10 cm átmérő között, beleértve az utóhasznosítás céljából történő összegyűjtést és elszállítást (komposztálásra alkalmas területre)</t>
  </si>
  <si>
    <t>Bozót és cserjeirtás 4 cm átmérő alatt, helyszínen történő darálással</t>
  </si>
  <si>
    <t>Bozót és cserjeirtás 4 - 10 cm átmérő között, helyszínen történő darálással</t>
  </si>
  <si>
    <t>Nádkaszálás sík területen kézi erővel</t>
  </si>
  <si>
    <t>Nádkaszálás sík területen gépi erővel</t>
  </si>
  <si>
    <t>Nádkaszálás rézsűs területen kézi erővel</t>
  </si>
  <si>
    <t>Nádkaszálás rézsűs területen gépi erővel</t>
  </si>
  <si>
    <t>Nádkaszálás úszó nádvágó géppel, a nád kihordásával</t>
  </si>
  <si>
    <t>Egyes fák kitermelése tuskóirtással, legallyazással és darabolással, törzsátmérő: Ø ≤ 20 cm</t>
  </si>
  <si>
    <t>Egyes fák kitermelése tuskóirtással, legallyazással és darabolással, 20 &lt; Ø ≤ 40 cm</t>
  </si>
  <si>
    <t>Egyes fák kitermelése tuskóirtással, legallyazással és darabolással, 40 &lt; Ø ≤ 60 cm</t>
  </si>
  <si>
    <t>Egyes fák kitermelése tuskóirtással, legallyazással és darabolással, 60 &lt; Ø ≤ 80 cm</t>
  </si>
  <si>
    <t>Egyes fák kitermelése tuskóirtással, legallyazással és darabolással, 80 cm &lt; Ø</t>
  </si>
  <si>
    <t>Kivágott, darabolt fa felrakása szállítóeszközre, és szállítása 5 km-ig</t>
  </si>
  <si>
    <t>Kivágott, darabolt fa szállítása 5 km-nél nagyobb távolságra, minden további km-re</t>
  </si>
  <si>
    <t>Füvesítés sík felületen talaj-előkészítéssel</t>
  </si>
  <si>
    <r>
      <t>10 m</t>
    </r>
    <r>
      <rPr>
        <vertAlign val="superscript"/>
        <sz val="9"/>
        <rFont val="Arial"/>
        <family val="2"/>
        <charset val="238"/>
      </rPr>
      <t>2</t>
    </r>
  </si>
  <si>
    <t xml:space="preserve">Füvesítés rézsűn </t>
  </si>
  <si>
    <t>Füvesítés utáni első kaszálás</t>
  </si>
  <si>
    <t>Fák telepítése</t>
  </si>
  <si>
    <t>Cserje telepítése</t>
  </si>
  <si>
    <t>Talajjavítás</t>
  </si>
  <si>
    <t>Vegyszeres vizinövényzet írtás</t>
  </si>
  <si>
    <t>Nádtelepítés</t>
  </si>
  <si>
    <t>Csatorna építése-kotrása</t>
  </si>
  <si>
    <t>Szállítási távolság t ≤ 50 m</t>
  </si>
  <si>
    <t>Szállítási távolság 50 &lt; t ≤ 100 m</t>
  </si>
  <si>
    <t>Szállítási távolság 100 &lt; t ≤ 200 m</t>
  </si>
  <si>
    <t>Szállítási távolság 200 &lt; t ≤ 500 m</t>
  </si>
  <si>
    <t>Szállítási távolság 500 &lt; t ≤ 1000 m</t>
  </si>
  <si>
    <t>Szállítási távolság 1 &lt; t ≤ 2 km</t>
  </si>
  <si>
    <t>Szállítási távolság 2 &lt; t ≤ 5 km</t>
  </si>
  <si>
    <t>Szállítási távolság 5 &lt; t ≤ 10 km</t>
  </si>
  <si>
    <t>Szállítási távolság 10 km &lt; t</t>
  </si>
  <si>
    <t>Szállítási távolság t ≤ 20 m</t>
  </si>
  <si>
    <t>Szállítási távolság 20 &lt; t ≤ 50 m</t>
  </si>
  <si>
    <t>Szállítási távolság 5 km &lt; t</t>
  </si>
  <si>
    <t>Ökológiai halmentő meder</t>
  </si>
  <si>
    <t>Halmentő meder kialakítás a meder túlkotrásával</t>
  </si>
  <si>
    <t>Kézi kotrás</t>
  </si>
  <si>
    <t>Töltés építés</t>
  </si>
  <si>
    <t>Geotextília, georács elhelyezés</t>
  </si>
  <si>
    <r>
      <t>Geotetxtília elhelyezése 201 - 400 g/m</t>
    </r>
    <r>
      <rPr>
        <vertAlign val="superscript"/>
        <sz val="9"/>
        <rFont val="Arial"/>
        <family val="2"/>
        <charset val="238"/>
      </rPr>
      <t xml:space="preserve">2 </t>
    </r>
  </si>
  <si>
    <r>
      <t>Geotetxtília elhelyezése 401 - 1000 g/m</t>
    </r>
    <r>
      <rPr>
        <vertAlign val="superscript"/>
        <sz val="9"/>
        <rFont val="Arial"/>
        <family val="2"/>
        <charset val="238"/>
      </rPr>
      <t xml:space="preserve">2 </t>
    </r>
  </si>
  <si>
    <r>
      <t>Geotetxtília elhelyezése 1000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felett</t>
    </r>
  </si>
  <si>
    <t>Georács elhelyezése</t>
  </si>
  <si>
    <t>Szállítási távolság 1 &lt; t ≤ 5 km</t>
  </si>
  <si>
    <t>Szállítási távolság 10 &lt; t ≤ 20 km</t>
  </si>
  <si>
    <t>Szállítási távolság 20 km &lt; t</t>
  </si>
  <si>
    <t>Szállítási távolság t ≤ 200 m</t>
  </si>
  <si>
    <t>Szállítási távolság t ≤ 1 km</t>
  </si>
  <si>
    <t>Töltés stabilizáció</t>
  </si>
  <si>
    <t>Oldaltöltés stabilizációja</t>
  </si>
  <si>
    <t>Zárótöltés stabilizáció</t>
  </si>
  <si>
    <t>Töltés vízzáróságának helyreállítása egyéb módon</t>
  </si>
  <si>
    <t>Töltés vízzáróságának helyreállítása töltéstestek átgyúrásával, kiüregelődések feltárása, megszüntetése</t>
  </si>
  <si>
    <t>Töltés vízzáróságának helyreállítása háttöltés építésével</t>
  </si>
  <si>
    <t>Stabilizációs burkolat bontása</t>
  </si>
  <si>
    <t>Térkő burkolat bontása</t>
  </si>
  <si>
    <t>Beton burkolat bontása</t>
  </si>
  <si>
    <t>Aszfalt burkolat bontása</t>
  </si>
  <si>
    <t>Beton burkolat építése</t>
  </si>
  <si>
    <t>Aszfalt burkolat építése</t>
  </si>
  <si>
    <t>Rézsűképzés</t>
  </si>
  <si>
    <t>Rézsűbecsúszások, suvadások helyreállítása</t>
  </si>
  <si>
    <t>Töltés humuszolás, füvesítés</t>
  </si>
  <si>
    <t xml:space="preserve">Drénszivárgó </t>
  </si>
  <si>
    <t>Drénszivárgó építése 6 m mélységig</t>
  </si>
  <si>
    <t>Drénszivárgó építése 6 m mélység felett</t>
  </si>
  <si>
    <t>Vasbeton parapetfal</t>
  </si>
  <si>
    <t>Vasbeton parapetfal építése meglévő töltésen</t>
  </si>
  <si>
    <t>Vasbeton parapetfal építése új töltésen</t>
  </si>
  <si>
    <t>Mobil gát talpgerendával és bebetonozott fogadó elemekkel</t>
  </si>
  <si>
    <t>Mobil gát talpgerendával és bebetonozott fogadó elemekkel h ≤ 1 m magasságig</t>
  </si>
  <si>
    <t>Mobil gát talpgerendával és bebetonozott fogadó elemekkel 1 &lt; h ≤  2 m</t>
  </si>
  <si>
    <t>Mobil gát talpgerendával és bebetonozott fogadó elemekkel 2 &lt; h ≤  3 m</t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</si>
  <si>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</si>
  <si>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Mobil gát talpgerendával és bebetonozott fogadó elemekkel 3 m &lt; h</t>
  </si>
  <si>
    <t>Műtárgyak bontása</t>
  </si>
  <si>
    <t>Beton áteresz bontása d ≤ 0,6 m átmérőig</t>
  </si>
  <si>
    <t>Beton áteresz bontása 0,6 &lt; d ≤ 1 m</t>
  </si>
  <si>
    <t>Beton áteresz bontása 1 m &lt; d</t>
  </si>
  <si>
    <t>Acélcső áteresz bontása d ≤ 0,6 m átmérőig</t>
  </si>
  <si>
    <t>Acélcső áteresz bontása 0,6 &lt; d ≤ 1 m</t>
  </si>
  <si>
    <t>Acélcső áteresz bontása 1 m &lt; d</t>
  </si>
  <si>
    <t>Vasbeton műtárgy bontása</t>
  </si>
  <si>
    <t xml:space="preserve">Beton műtárgy bontása </t>
  </si>
  <si>
    <t>Kőművek bontása</t>
  </si>
  <si>
    <t>Műtárgyak felújítása</t>
  </si>
  <si>
    <t>Műtárgyak iszaptalanítása</t>
  </si>
  <si>
    <t>Kézi erővel d ≤ 0,6 m átmérőjű, 8 m hosszig</t>
  </si>
  <si>
    <t>Kézi erővel 0,6 &lt; d ≤ 1 m, 8 m hosszig</t>
  </si>
  <si>
    <t>Kézi erővel 1 m &lt; d, 8 m hosszig</t>
  </si>
  <si>
    <t>Gépi erővel d ≤ 0,6 m átmérőjű, 15 m hosszig</t>
  </si>
  <si>
    <t>Gépi erővel  0,6 &lt; d ≤ 1 m, 15 m hosszig</t>
  </si>
  <si>
    <t>Gépi erővel 1 m &lt; d, 15 m hosszig</t>
  </si>
  <si>
    <r>
      <t>Négyszögszelvényű nyílással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</si>
  <si>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Négyszögszelvényű nyílással 0,5 &lt; A ≤ 1 m</t>
    </r>
    <r>
      <rPr>
        <vertAlign val="superscript"/>
        <sz val="9"/>
        <rFont val="Arial"/>
        <family val="2"/>
        <charset val="238"/>
      </rPr>
      <t>2</t>
    </r>
  </si>
  <si>
    <r>
      <t>Négyszögszelvényű nyílással 1 &lt; A ≤ 2 m</t>
    </r>
    <r>
      <rPr>
        <vertAlign val="superscript"/>
        <sz val="9"/>
        <rFont val="Arial"/>
        <family val="2"/>
        <charset val="238"/>
      </rPr>
      <t>2</t>
    </r>
  </si>
  <si>
    <r>
      <t>Négyszögszelvényű nyílással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</si>
  <si>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r>
      <t>Kör keresztmetszetű nyílással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</si>
  <si>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Kör keresztmetszetű nyílással 0,5 &lt; A ≤ 1 m</t>
    </r>
    <r>
      <rPr>
        <vertAlign val="superscript"/>
        <sz val="9"/>
        <rFont val="Arial"/>
        <family val="2"/>
        <charset val="238"/>
      </rPr>
      <t>2</t>
    </r>
  </si>
  <si>
    <r>
      <t>Kör keresztmetszetű nyílással 1 &lt; A ≤ 2 m</t>
    </r>
    <r>
      <rPr>
        <vertAlign val="superscript"/>
        <sz val="9"/>
        <rFont val="Arial"/>
        <family val="2"/>
        <charset val="238"/>
      </rPr>
      <t>2</t>
    </r>
  </si>
  <si>
    <r>
      <t>Kör keresztmetszetű nyílással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</si>
  <si>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Vasbeton műtárgy szerkezetek felületeinek javítása</t>
  </si>
  <si>
    <t>Vasbeton műtárgy szerkezetek vízzáróvá tétele</t>
  </si>
  <si>
    <t>Tiltós áteresz felújítása 0,6 m átmérő</t>
  </si>
  <si>
    <t>Tiltós áteresz felújítása 0,8 m átmérő</t>
  </si>
  <si>
    <t>Tiltós áteresz felújítása 1,0m átmérő</t>
  </si>
  <si>
    <t>Tiltós áteresz felújítása 1,0m átmérő felett</t>
  </si>
  <si>
    <t>Csappantyús áteresz felújítása 500 mm-ig</t>
  </si>
  <si>
    <t>Csappantyús áteresz felújítása 500 mm felett</t>
  </si>
  <si>
    <t>Tolózárakna magasítása</t>
  </si>
  <si>
    <t>Műtárgyban vízzáró szigetelés/burkolat készítése</t>
  </si>
  <si>
    <t>Kezelőhíd kialakítása tolózáras vízkivételhez</t>
  </si>
  <si>
    <t>Acél korlát javítása, felújítása rozsdamentesítéssel, festéssel</t>
  </si>
  <si>
    <t>kg</t>
  </si>
  <si>
    <t>Küszöb- és tokszerkezetek javítása, korrózióvédelme</t>
  </si>
  <si>
    <r>
      <t>Elzárószerkezet felújítása és korrózióvédelme, kézi mozgatású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</si>
  <si>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Elzárószerkezet felújítása és korrózióvédelme, kézi mozgatású 0,5 &lt; A ≤ 1 m</t>
    </r>
    <r>
      <rPr>
        <vertAlign val="superscript"/>
        <sz val="9"/>
        <rFont val="Arial"/>
        <family val="2"/>
        <charset val="238"/>
      </rPr>
      <t>2</t>
    </r>
  </si>
  <si>
    <r>
      <t>Elzárószerkezet felújítása és korrózióvédelme, kézi mozgatású 1 &lt; A ≤ 2 m</t>
    </r>
    <r>
      <rPr>
        <vertAlign val="superscript"/>
        <sz val="9"/>
        <rFont val="Arial"/>
        <family val="2"/>
        <charset val="238"/>
      </rPr>
      <t>2</t>
    </r>
  </si>
  <si>
    <r>
      <t>Elzárószerkezet felújítása és korrózióvédelme, kézi mozgatású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</si>
  <si>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r>
      <t>Elzárószerkezet felújítása és korrózióvédelme, gépi mozgatású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</si>
  <si>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Elzárószerkezet felújítása és korrózióvédelme, gépi mozgatású 0,5 &lt; A ≤ 1 m</t>
    </r>
    <r>
      <rPr>
        <vertAlign val="superscript"/>
        <sz val="9"/>
        <rFont val="Arial"/>
        <family val="2"/>
        <charset val="238"/>
      </rPr>
      <t>2</t>
    </r>
  </si>
  <si>
    <r>
      <t>Elzárószerkezet felújítása és korrózióvédelme, gépi mozgatású 1 &lt; A ≤ 2 m</t>
    </r>
    <r>
      <rPr>
        <vertAlign val="superscript"/>
        <sz val="9"/>
        <rFont val="Arial"/>
        <family val="2"/>
        <charset val="238"/>
      </rPr>
      <t>2</t>
    </r>
  </si>
  <si>
    <r>
      <t>Elzárószerkezet felújítása és korrózióvédelme, gépi mozgatású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</si>
  <si>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Mozgógereb, szállítószalag fő alkatrészeinek felújítása</t>
  </si>
  <si>
    <t>Mozgógereb, szállítószalag fő alkatrészeinek cseréje</t>
  </si>
  <si>
    <t>Műtárgy fedlapok legyártása, pótlása</t>
  </si>
  <si>
    <t>Villanyszerelési, irányítástechnikai felújítások</t>
  </si>
  <si>
    <t>Vezérlőszekrény csere</t>
  </si>
  <si>
    <t>Vezérlőrendszer kiépítése</t>
  </si>
  <si>
    <t>Új betápkábel létesítése</t>
  </si>
  <si>
    <t>Transzformátor telepítése, cseréje</t>
  </si>
  <si>
    <t>kV</t>
  </si>
  <si>
    <t>Fázisjavító kondenzátor cseréje Q ≤ 5 kVAr teljesítményig</t>
  </si>
  <si>
    <t>Fázisjavító kondenzátor cseréje 5 &lt; Q ≤ 10 kVAr</t>
  </si>
  <si>
    <t>Fázisjavító kondenzátor cseréje 10 &lt; Q ≤ 30 kVAr</t>
  </si>
  <si>
    <t>Vezérlés korszerűsítése</t>
  </si>
  <si>
    <t>Távfelügyelet kiépítése</t>
  </si>
  <si>
    <t>Erőátviteli kábelcsere</t>
  </si>
  <si>
    <t>Térvilágítási pont kiépítése</t>
  </si>
  <si>
    <t xml:space="preserve">NA 2000-es tolózár villamos működtetés kiépítése, automatizálása  </t>
  </si>
  <si>
    <t xml:space="preserve">NA 2000-es tolózár villamos működtetés felújítása, automatizálása  </t>
  </si>
  <si>
    <t xml:space="preserve">3kW-os légtelenítő motor villamos működtetés kiépítése, automatizálása  </t>
  </si>
  <si>
    <t>PLC kiépítése, távvezérlés kialakítása</t>
  </si>
  <si>
    <t>Rézsű- és mederburkolatok felújítása</t>
  </si>
  <si>
    <t>Elő- és utófenék terméskő burkolat felújítása, betonba rakva</t>
  </si>
  <si>
    <t>Elő- és utófenék előregyártott betonlap burkolat felújítása, betonba rakva 6-10 cm burkolat vtg.</t>
  </si>
  <si>
    <t>Elő- és utófenék készítése vasalt betonból</t>
  </si>
  <si>
    <t>Vasbeton cső d ≤ 800 mm átmérőig</t>
  </si>
  <si>
    <t>Vasbeton cső 800 &lt; d ≤ 1200 mm</t>
  </si>
  <si>
    <t>Vasbeton cső 1200 &lt; d ≤ 1500 mm</t>
  </si>
  <si>
    <t>Vasbeton cső 1500 mm &lt; d</t>
  </si>
  <si>
    <t>Üvegszálerősítésű poliészter cső d ≤ 800 mm átmérőig</t>
  </si>
  <si>
    <t>Üvegszálerősítésű poliészter cső 800 &lt; d ≤ 1200 mm</t>
  </si>
  <si>
    <t>Üvegszálerősítésű poliészter cső 1200 &lt; d ≤ 1500 mm</t>
  </si>
  <si>
    <t>Üvegszálerősítésű poliészter cső 1500 mm &lt; d</t>
  </si>
  <si>
    <t>Hga. acél cső d ≤ 800 mm átmérőig</t>
  </si>
  <si>
    <t>Hga. acél cső 800 &lt; d ≤ 1200 mm</t>
  </si>
  <si>
    <t>Hga. acél cső 1200 mm &lt; d</t>
  </si>
  <si>
    <r>
      <t>Négyszögszelvényű nyílással,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</si>
  <si>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Zsilip betétpallós elzárásnak kialakítása</t>
  </si>
  <si>
    <t>Zsilip elzáró táblájának korrózióvédelme</t>
  </si>
  <si>
    <t>Híd betétpallós elzárásának kialakítása</t>
  </si>
  <si>
    <t>Vasbetonszerkezet átalakítása emelt max üzemi vízszintre</t>
  </si>
  <si>
    <t>Vízkivétel</t>
  </si>
  <si>
    <t>Kis- és középfeszültségű elektromos légvezeték oszlop áthelyezése</t>
  </si>
  <si>
    <t>Meglévő vízkivétel tolózáras elzárószerkezet fejlesztése emelt üzemi vízszinthez</t>
  </si>
  <si>
    <r>
      <t>Meglévő műtárgy elzárószerkezet átalakítása, felújítása, kapacitásnövelése emelt üzemi vízszintre tábla, tok, mozgató berendezés, A ≤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</si>
  <si>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Meglévő műtárgy elzárószerkezet átalakítása, felújítása, kapacitásnövelése emelt üzemi vízszintre tábla, tok, mozgató berendezés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 nyílásméret felett</t>
    </r>
  </si>
  <si>
    <r>
      <t>Meglévő műtárgyhoz acél vízszint szabályzó (redőnyös) tábla, tok, mozgató berendezés gyártása és beépítése, A ≤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</si>
  <si>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Meglévő műtárgyhoz acél vízszint szabályzó (redőnyös) tábla, tok, mozgató berendezés gyártása és beépítése,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 nyílásméret felett</t>
    </r>
  </si>
  <si>
    <t>Árvízvédelmi töltést keresztező műtárgyak építése</t>
  </si>
  <si>
    <t>Acélszerkezetek</t>
  </si>
  <si>
    <r>
      <t>Meglévő műtárgyhoz elzárótáblák legyártása, elhelyezése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</si>
  <si>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Meglévő műtárgyhoz elzárótáblák legyártása, elhelyezése 0,5 &lt; A ≤ 1 m</t>
    </r>
    <r>
      <rPr>
        <vertAlign val="superscript"/>
        <sz val="9"/>
        <rFont val="Arial"/>
        <family val="2"/>
        <charset val="238"/>
      </rPr>
      <t>2</t>
    </r>
  </si>
  <si>
    <r>
      <t>Meglévő műtárgyhoz elzárótáblák legyártása, elhelyezése 1 &lt; A ≤ 2 m</t>
    </r>
    <r>
      <rPr>
        <vertAlign val="superscript"/>
        <sz val="9"/>
        <rFont val="Arial"/>
        <family val="2"/>
        <charset val="238"/>
      </rPr>
      <t>2</t>
    </r>
  </si>
  <si>
    <r>
      <t>Meglévő műtárgyhoz elzárótáblák legyártása, elhelyezése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</si>
  <si>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r>
      <t>Új műtárgyhoz acél elzárótábla, tok, mozgató berendezés gyártása és beépítése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</si>
  <si>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Új műtárgyhoz acél elzárótábla, tok, mozgató berendezés gyártása és beépítése 0,5 &lt; A ≤ 1 m</t>
    </r>
    <r>
      <rPr>
        <vertAlign val="superscript"/>
        <sz val="9"/>
        <rFont val="Arial"/>
        <family val="2"/>
        <charset val="238"/>
      </rPr>
      <t>2</t>
    </r>
  </si>
  <si>
    <r>
      <t>Új műtárgyhoz acél elzárótábla, tok, mozgató berendezés gyártása és beépítése 1 &lt; A ≤ 2 m</t>
    </r>
    <r>
      <rPr>
        <vertAlign val="superscript"/>
        <sz val="9"/>
        <rFont val="Arial"/>
        <family val="2"/>
        <charset val="238"/>
      </rPr>
      <t>2</t>
    </r>
  </si>
  <si>
    <r>
      <t>Új műtárgyhoz acél elzárótábla, tok, mozgató berendezés gyártása és beépítése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</si>
  <si>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r>
      <t>Meglévő műtárgyhoz  acél vízszint szabályzó tábla, tok, mozgató berendezés gyártása és beépítése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</si>
  <si>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Meglévő műtárgyhoz  acél vízszint szabályzó tábla, tok, mozgató berendezés gyártása és beépítése 0,5 &lt; A ≤ 1 m</t>
    </r>
    <r>
      <rPr>
        <vertAlign val="superscript"/>
        <sz val="9"/>
        <rFont val="Arial"/>
        <family val="2"/>
        <charset val="238"/>
      </rPr>
      <t>2</t>
    </r>
  </si>
  <si>
    <r>
      <t>Meglévő műtárgyhoz  acél vízszint szabályzó tábla, tok, mozgató berendezés gyártása és beépítése 1 &lt; A ≤ 2 m</t>
    </r>
    <r>
      <rPr>
        <vertAlign val="superscript"/>
        <sz val="9"/>
        <rFont val="Arial"/>
        <family val="2"/>
        <charset val="238"/>
      </rPr>
      <t>2</t>
    </r>
  </si>
  <si>
    <r>
      <t>Meglévő műtárgyhoz  acél vízszint szabályzó tábla, tok, mozgató berendezés gyártása és beépítése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</si>
  <si>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r>
      <t>Új műtárgyhoz acél vízszint szabályzó tábla, tok, mozgató berendezés gyártása és beépítése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</si>
  <si>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Új műtárgyhoz acél vízszint szabályzó tábla, tok, mozgató berendezés gyártása és beépítése 0,5 &lt; A ≤ 1 m</t>
    </r>
    <r>
      <rPr>
        <vertAlign val="superscript"/>
        <sz val="9"/>
        <rFont val="Arial"/>
        <family val="2"/>
        <charset val="238"/>
      </rPr>
      <t>2</t>
    </r>
  </si>
  <si>
    <r>
      <t>Új műtárgyhoz acél vízszint szabályzó tábla, tok, mozgató berendezés gyártása és beépítése 1 &lt; A ≤ 2 m</t>
    </r>
    <r>
      <rPr>
        <vertAlign val="superscript"/>
        <sz val="9"/>
        <rFont val="Arial"/>
        <family val="2"/>
        <charset val="238"/>
      </rPr>
      <t>2</t>
    </r>
  </si>
  <si>
    <r>
      <t>Új műtárgyhoz acél vízszint szabályzó tábla, tok, mozgató berendezés gyártása és beépítése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</si>
  <si>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Egyéb közmű keresztezés építése</t>
  </si>
  <si>
    <t>Áteresz építése</t>
  </si>
  <si>
    <t>Acél hullámcső áteresz építése d ≤ 0,6 m átmérőig</t>
  </si>
  <si>
    <t>Acél hullámcső áteresz építése 0,6 &lt; d ≤ 1 m</t>
  </si>
  <si>
    <t>Acél hullámcső áteresz építése 1 &lt; d ≤ 1,6 m</t>
  </si>
  <si>
    <t>Acél hullámcső áteresz építése 1,6 m &lt; d</t>
  </si>
  <si>
    <t>Vasbeton áteresz építése d ≤ 0,6 m átmérőig</t>
  </si>
  <si>
    <t>Vasbeton áteresz építése 0,6 &lt; d ≤ 1 m</t>
  </si>
  <si>
    <t>Vasbeton áteresz építése 1 &lt; d ≤ 1,6 m</t>
  </si>
  <si>
    <t>Vasbeton áteresz építése 1,6 m &lt; d</t>
  </si>
  <si>
    <t>Tiltós kitorkoló előfej építése 0,6 m átmérő</t>
  </si>
  <si>
    <t>Tiltós kitorkoló előfej építése 0,8 m átmérő</t>
  </si>
  <si>
    <t>Tiltós kitorkoló előfej építése 1,0 m átmérő</t>
  </si>
  <si>
    <r>
      <t>Előregyártott vb. keretelemes áteresz építése A ≤ 1,5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</si>
  <si>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Előregyártott vb. keretelemes áteresz építése 1,5 &lt; A ≤ 5 m</t>
    </r>
    <r>
      <rPr>
        <vertAlign val="superscript"/>
        <sz val="9"/>
        <rFont val="Arial"/>
        <family val="2"/>
        <charset val="238"/>
      </rPr>
      <t>2</t>
    </r>
  </si>
  <si>
    <r>
      <t>Előregyártott vb. keretelemes áteresz építése 2,5 &lt; A ≤ 4 m</t>
    </r>
    <r>
      <rPr>
        <vertAlign val="superscript"/>
        <sz val="9"/>
        <rFont val="Arial"/>
        <family val="2"/>
        <charset val="238"/>
      </rPr>
      <t>2</t>
    </r>
  </si>
  <si>
    <r>
      <t>Előregyártott vb. keretelemes áteresz építése 4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</si>
  <si>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Csappantyús áteresz építése 500 mm-ig</t>
  </si>
  <si>
    <t>Csappantyús áteresz építése 500 mm felett</t>
  </si>
  <si>
    <t>Tiltós kitorkolló előfej építése 1,0 m átmérő felett</t>
  </si>
  <si>
    <t xml:space="preserve">Ideiglenes elzárást biztosító ikerelőfej építése </t>
  </si>
  <si>
    <t>Vízkormányzó műtárgyak építése</t>
  </si>
  <si>
    <t xml:space="preserve">Vízvisszatartó műtárgy építése </t>
  </si>
  <si>
    <t>Áteresz átépítése az összes járulékos munkával együtt</t>
  </si>
  <si>
    <t>Acél hullámcső áteresz átépítése d ≤ 0,6 m átmérőig</t>
  </si>
  <si>
    <t>Acél hullámcső áteresz átépítése 0,6 &lt; d ≤ 1 m</t>
  </si>
  <si>
    <t>Acél hullámcső áteresz átépítése 1 &lt; d ≤ 1,6 m</t>
  </si>
  <si>
    <t>Acél hullámcső áteresz átépítése 1,6 m &lt; d</t>
  </si>
  <si>
    <t>Vasbeton áteresz átépítése d ≤ 0,6 m átmérőig</t>
  </si>
  <si>
    <t>Vasbeton áteresz átépítése 0,6 &lt; d ≤ 1 m</t>
  </si>
  <si>
    <t>Vasbeton áteresz átépítése 1 &lt; d ≤ 1,6 m</t>
  </si>
  <si>
    <t>Vasbeton áteresz átépítése 1,6 m &lt; d</t>
  </si>
  <si>
    <r>
      <t>Előregyártott vb. keretelemes áteresz átépítése A ≤ 1,5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</si>
  <si>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Előregyártott vb. keretelemes áteresz átépítése 2,5 &lt; A ≤ 4 m</t>
    </r>
    <r>
      <rPr>
        <vertAlign val="superscript"/>
        <sz val="9"/>
        <rFont val="Arial"/>
        <family val="2"/>
        <charset val="238"/>
      </rPr>
      <t>2</t>
    </r>
  </si>
  <si>
    <r>
      <t>Előregyártott vb. keretelemes áteresz átépítése 4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</si>
  <si>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Zsiliptábla csere, 2,00 × 2,20 m méretű</t>
  </si>
  <si>
    <t>Zsiliptábla csere tokszerkezettel együtt, 2,00 × 3,00 m méretű</t>
  </si>
  <si>
    <t>Zsiliptábla csere, Ø 80 cm átmérőjű</t>
  </si>
  <si>
    <t>Osztó műtárgy átépítése, 0,80 × 2,00 m méretű</t>
  </si>
  <si>
    <t>Torkolati csappantyús szerkezet pótlása, 80 cm méretű</t>
  </si>
  <si>
    <t>Felhúzó szerkezet pótlása 1,50 ×1,50 m méretű táblához</t>
  </si>
  <si>
    <t>Terméskőburkolat</t>
  </si>
  <si>
    <t>Hézagolás nélkül, kész ágyazatra szárazon rakva 20 &lt; v ≤ 30 cm vastagságban</t>
  </si>
  <si>
    <t>Hézagolás nélkül, kész ágyazatra szárazon rakva 30 &lt; v ≤ 50 cm vastagságban</t>
  </si>
  <si>
    <t>Hézagolás nélkül, kész ágyazatra, betonba rakva 0 &lt; v ≤ 30 cm vastagságban</t>
  </si>
  <si>
    <t>Hézagolás nélkül, kész ágyazatra, betonba rakva 30 &lt; v ≤ 50 cm vastagságban</t>
  </si>
  <si>
    <t>Előregyártott mederlapokból</t>
  </si>
  <si>
    <t>Betonba rakva, burkolatvastagság 6 - 10 cm</t>
  </si>
  <si>
    <t>Betonba rakva, burkolatvastagság 12 - 18 cm</t>
  </si>
  <si>
    <t>Kőszórás szárazon deponált vízépítési terméskőből, beépítés súlyponti távolsága 30 m-ig</t>
  </si>
  <si>
    <t>Kőszórás szárazon deponált vízépítési terméskőből, beépítés súlyponti távolsága 30 m felett</t>
  </si>
  <si>
    <t>Kőszórás hajóról, vagy úszótagról közvetlenül beépített vízépítési terméskőből</t>
  </si>
  <si>
    <t>Kőterítés szárazon deponált vízépítési terméskőből, beépítés súlyponti távolsága 30 m-ig</t>
  </si>
  <si>
    <t>Kőterítés szárazon deponált vízépítési terméskőből, beépítés súlyponti távolsága 30 m felett</t>
  </si>
  <si>
    <t>Kőrakat készítése</t>
  </si>
  <si>
    <t>Kavicsos mederfenék stabilizálás</t>
  </si>
  <si>
    <t>Mederprofil stabilizálás, szűrőszövet terítése</t>
  </si>
  <si>
    <t>Kőhányás felületképzése, betonnal csöszmökölve</t>
  </si>
  <si>
    <t>Gabion kosárból épített védelem</t>
  </si>
  <si>
    <t>Erózióvédelem</t>
  </si>
  <si>
    <t>Tartós műanyag geocellákból</t>
  </si>
  <si>
    <t>Lebomló rostmatracból</t>
  </si>
  <si>
    <t>Partvédelem</t>
  </si>
  <si>
    <t>RENO medermatrac fektetése rézsűre</t>
  </si>
  <si>
    <t>Műtárgyépítésekhez, felújításokhoz kapcsolódó kiegészítő munkák</t>
  </si>
  <si>
    <t>Jászolgát építése víztelenítéshez</t>
  </si>
  <si>
    <t>Jászolgát bontása</t>
  </si>
  <si>
    <t>Szádlemez víz alatti vágása</t>
  </si>
  <si>
    <t>Megkerülőcsatorna építése</t>
  </si>
  <si>
    <t xml:space="preserve">Mederelzárás építése </t>
  </si>
  <si>
    <t>Mederelzárás elbontása</t>
  </si>
  <si>
    <t>Darupálya felújítása, javítása</t>
  </si>
  <si>
    <t>Darupálya hitelesítése</t>
  </si>
  <si>
    <t>Dilatáció javítása</t>
  </si>
  <si>
    <t>Épületek felújítása</t>
  </si>
  <si>
    <t>Épület felújítás</t>
  </si>
  <si>
    <t>Gátőrház felújítása</t>
  </si>
  <si>
    <t>Melléképület felújítása</t>
  </si>
  <si>
    <t xml:space="preserve">Raktár épület felújítása  (Gátőr telepi) </t>
  </si>
  <si>
    <t>Gépház felújítása</t>
  </si>
  <si>
    <t>Út, parkoló és járda felújítása</t>
  </si>
  <si>
    <t>Épület (külső) felújítás</t>
  </si>
  <si>
    <t>Homlokzat felújítás (vakolat javítás foltokban, festés)</t>
  </si>
  <si>
    <t>Homlokzat hőszigetelés dörzsölt nemesvakolattal</t>
  </si>
  <si>
    <t>Műgyantás lábazati vakolat készítése épületlábazatra</t>
  </si>
  <si>
    <t>Épületsüllyedés megállítása, repedések helyrehozatala, feltárás alapján szerkezeti megerősítés elvégzése</t>
  </si>
  <si>
    <t>Villámvédelem kiépítés (lapos és nyeregtetőre, teljes tetőfelülettel számolható)</t>
  </si>
  <si>
    <t>Nyílászárók ablakok cseréje (új műanyag szerkezetű, hőszigetelt üvegezésű)</t>
  </si>
  <si>
    <t>Nyílászáró ajtók cseréje (új műanyag szerkezetű)</t>
  </si>
  <si>
    <t>Nyílászárók felújítása (csiszolás, korrózió védelem, zár csere)</t>
  </si>
  <si>
    <t>Bádogozás felújítása (tetőbádogozás, és ablak párkányzat javítás, csere)</t>
  </si>
  <si>
    <t>Lapostető szigetelésének felújítása</t>
  </si>
  <si>
    <t>Új nyeregtető (lefedett épület alapterületre számolva)</t>
  </si>
  <si>
    <t>Tetőszerkezet felújítása, rekonstrukciója, verébdeszkázat felújítása, teljes cserépfedés felújítása, kémény padlástérig való visszabontásával</t>
  </si>
  <si>
    <t>Tetőszerkezet felújítása: tetődeszkázat bontása, új fóliterítés, tetőlécezés, ellenlécezés, deszkázás, cserépfedés cseréje új ereszdeszkázás, faanyagkezeléssel</t>
  </si>
  <si>
    <t>Ereszcsatorna cseréje</t>
  </si>
  <si>
    <t>Padlásfeljáró fa lépcsőszerkezet cseréje</t>
  </si>
  <si>
    <t>Homlokzati nyílászárók (üvegfal) kiváltása teherhordó falazat és nyílászáró beépítésével</t>
  </si>
  <si>
    <t>Kémények  tetősík alatti szintig visszabontása és újraépítése, központi fűtéshez új kémény építése</t>
  </si>
  <si>
    <t>Épület (belső) felújítás</t>
  </si>
  <si>
    <t>Vakolat javítása (vakolatjavítás foltokban, nem haladja meg a teljes felület 50%-t)</t>
  </si>
  <si>
    <t>Festés</t>
  </si>
  <si>
    <t>Burkolás</t>
  </si>
  <si>
    <t>Épületvillamosság, kapcsolók, csatlakozók, világítás, vezetékek, riasztó</t>
  </si>
  <si>
    <t>Épületgépészet, fűtés, hűtés, szellőzés, stb.</t>
  </si>
  <si>
    <t>Belső nyílászárók felújítása (csiszolás, korrózió védelem, zár csere)</t>
  </si>
  <si>
    <t>Szaniterek (Mosdók, WC, zuhanyzó)</t>
  </si>
  <si>
    <t>szett</t>
  </si>
  <si>
    <t>Födém hőszigetelése, párazáró fólia, PE techn. szig.,  hálóerősítéssel ellátott aljzatbeton</t>
  </si>
  <si>
    <t>Meglévő épület bontása</t>
  </si>
  <si>
    <t>Üzemanyagtartály és akna bontása</t>
  </si>
  <si>
    <t>Meglévő járda bontása folyókával</t>
  </si>
  <si>
    <t>Új acélvázas épület építése</t>
  </si>
  <si>
    <r>
      <t>Nyitott oldalú épület, alapterület A ≤ 99 m</t>
    </r>
    <r>
      <rPr>
        <vertAlign val="superscript"/>
        <sz val="9"/>
        <color theme="1"/>
        <rFont val="Arial"/>
        <family val="2"/>
        <charset val="238"/>
      </rPr>
      <t>2</t>
    </r>
  </si>
  <si>
    <r>
      <t>Nyitott oldalú épület, 99 &lt; A ≤ 499 m</t>
    </r>
    <r>
      <rPr>
        <vertAlign val="superscript"/>
        <sz val="9"/>
        <color theme="1"/>
        <rFont val="Arial"/>
        <family val="2"/>
        <charset val="238"/>
      </rPr>
      <t>2</t>
    </r>
  </si>
  <si>
    <r>
      <t>Nyitott oldalú épület, 499 &lt; A ≤ 999 m</t>
    </r>
    <r>
      <rPr>
        <vertAlign val="superscript"/>
        <sz val="9"/>
        <color theme="1"/>
        <rFont val="Arial"/>
        <family val="2"/>
        <charset val="238"/>
      </rPr>
      <t>2</t>
    </r>
  </si>
  <si>
    <r>
      <t>Nyitott oldalú épület, 999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&lt; A</t>
    </r>
  </si>
  <si>
    <r>
      <t>Zárt oldalú, nem hőszigetelt épület, alapterület A ≤ 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</si>
  <si>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nem hőszigetelt épület, 99 &lt; A ≤ 499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</si>
  <si>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nem hőszigetelt épület, 499 &lt; A ≤ 999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</si>
  <si>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nem hőszigetelt épület, 999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&lt; A</t>
    </r>
  </si>
  <si>
    <r>
      <t>Zárt oldalú, hőszigetelt épület, alapterület A ≤ 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</si>
  <si>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hőszigetelt épület, 99 &lt; A ≤ 499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</si>
  <si>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hőszigetelt épület, 499 &lt; A ≤ 999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</si>
  <si>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hőszigetelt épület, 999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&lt; A</t>
    </r>
  </si>
  <si>
    <t>Új vasbeton szerkezetű épület építése</t>
  </si>
  <si>
    <t>Új téglaépület építése</t>
  </si>
  <si>
    <r>
      <t>Alapterület A ≤ 99 m</t>
    </r>
    <r>
      <rPr>
        <vertAlign val="superscript"/>
        <sz val="9"/>
        <color theme="1"/>
        <rFont val="Arial"/>
        <family val="2"/>
        <charset val="238"/>
      </rPr>
      <t>2</t>
    </r>
  </si>
  <si>
    <r>
      <t>99 &lt; A ≤ 199 m</t>
    </r>
    <r>
      <rPr>
        <vertAlign val="superscript"/>
        <sz val="9"/>
        <color theme="1"/>
        <rFont val="Arial"/>
        <family val="2"/>
        <charset val="238"/>
      </rPr>
      <t>2</t>
    </r>
  </si>
  <si>
    <r>
      <t>199 &lt; A ≤ 499 m</t>
    </r>
    <r>
      <rPr>
        <vertAlign val="superscript"/>
        <sz val="9"/>
        <color theme="1"/>
        <rFont val="Arial"/>
        <family val="2"/>
        <charset val="238"/>
      </rPr>
      <t>2</t>
    </r>
  </si>
  <si>
    <r>
      <t>499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&lt; A</t>
    </r>
  </si>
  <si>
    <t xml:space="preserve">Új építésű egyéb épület </t>
  </si>
  <si>
    <t>Raktár épület</t>
  </si>
  <si>
    <t>Kezelő épület</t>
  </si>
  <si>
    <t>Konténer épület</t>
  </si>
  <si>
    <t>Konténer épülethez szükséges vasbeton alap</t>
  </si>
  <si>
    <t>Géptároló/ garázs</t>
  </si>
  <si>
    <t>Vagyonvédelem</t>
  </si>
  <si>
    <t>Kamerarendszer kiépítése</t>
  </si>
  <si>
    <t>Riasztórendszer kiépítése</t>
  </si>
  <si>
    <t xml:space="preserve">Mozgásérzékelős világítási rendszer </t>
  </si>
  <si>
    <t>Drótkerítés</t>
  </si>
  <si>
    <t>Acél kerítés</t>
  </si>
  <si>
    <t>Fa kerítés</t>
  </si>
  <si>
    <t>Kerítés építés</t>
  </si>
  <si>
    <t>Kerítés bontás</t>
  </si>
  <si>
    <t>Vízellátással és szennyvízelvezetéssel kapcsolatos létesítmények</t>
  </si>
  <si>
    <r>
      <t>Szennyvíztisztító kisberendezés telepítése, 0,6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/d</t>
    </r>
  </si>
  <si>
    <t>Ártézi kút csurgalékvizeinek bevezetése szívóaknába</t>
  </si>
  <si>
    <t>Töltéstartozékok</t>
  </si>
  <si>
    <t>Szelvénykövek bontása</t>
  </si>
  <si>
    <t>Szelvénykövek kihelyezése</t>
  </si>
  <si>
    <t>Határkövek bontása</t>
  </si>
  <si>
    <t>Határkövek kihelyezése</t>
  </si>
  <si>
    <t>Sorompók bontása</t>
  </si>
  <si>
    <t>Sorompók kihelyezése</t>
  </si>
  <si>
    <t>Rézsűlépcső bontása</t>
  </si>
  <si>
    <t>Rézsűlépcső építése</t>
  </si>
  <si>
    <t>Kerékvető kő bontása</t>
  </si>
  <si>
    <t>Kerékvető kő kihelyezése</t>
  </si>
  <si>
    <t>Közúti jelzőtábla bontása</t>
  </si>
  <si>
    <t>Közúti jelzőtábla kihelyezése</t>
  </si>
  <si>
    <t>Vízszintes/ magassági alappont bontása</t>
  </si>
  <si>
    <t>Vízszintes/ magassági alappont kiépítése</t>
  </si>
  <si>
    <t>Átemelő szivattyútelep</t>
  </si>
  <si>
    <r>
      <t>Q ≤ 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vízhozamig</t>
    </r>
  </si>
  <si>
    <r>
      <t>0,1 &lt; Q ≤ 0,2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</t>
    </r>
  </si>
  <si>
    <r>
      <t>0,2 &lt; Q ≤ 0,5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</t>
    </r>
  </si>
  <si>
    <r>
      <t>0,5 &lt; Q ≤ 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</t>
    </r>
  </si>
  <si>
    <r>
      <t>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&lt; Q</t>
    </r>
  </si>
  <si>
    <t>Mobil szivattyú állás alépítmény kialakítása</t>
  </si>
  <si>
    <t>Meglévő szivattyúgépészet bontása</t>
  </si>
  <si>
    <t>Szivattyúk bontása</t>
  </si>
  <si>
    <t>Csővezetékek bontása</t>
  </si>
  <si>
    <t>Gépészeti szerelvények bontása</t>
  </si>
  <si>
    <t>klt</t>
  </si>
  <si>
    <t>Átemelő szivattyútelep kiegészítő felújítási munkái</t>
  </si>
  <si>
    <t>Meglévő szivattyúházban légtelenítő rendszer kiépítése</t>
  </si>
  <si>
    <t>Szivattyú működtető szekrény telepítése szintvezérlő PLC-és automatikával GPRS adatátvitellel</t>
  </si>
  <si>
    <t>Nyomóvezeték, nyomócső</t>
  </si>
  <si>
    <t>Meglévő nyomóvezeték, nyomócső bontása</t>
  </si>
  <si>
    <t>Acél cső, d ≤ 800 mm átmérőig</t>
  </si>
  <si>
    <t>Acél cső, 800 &lt; d ≤ 1200 mm</t>
  </si>
  <si>
    <t>Acél cső, 1200 mm &lt; d</t>
  </si>
  <si>
    <t>Vasbeton cső, d ≤ 800 mm átmérőig</t>
  </si>
  <si>
    <t>Vasbeton cső, 800 &lt; d ≤ 1200 mm</t>
  </si>
  <si>
    <t>Vasbeton cső, 1200 &lt; d ≤ 1500 mm</t>
  </si>
  <si>
    <t>Vasbeton cső, 1500 mm &lt; d</t>
  </si>
  <si>
    <t>Nyomóvezeték, nyomócső építése</t>
  </si>
  <si>
    <t>Gravitációs vezeték építése</t>
  </si>
  <si>
    <t>Egyéb acélszerkezet építése</t>
  </si>
  <si>
    <t>Egyéb acélszerkezet építése felületkezelt szénacélból, m ≤ 9 to tömegig</t>
  </si>
  <si>
    <t>to</t>
  </si>
  <si>
    <t>Egyéb acélszerkezet építése felületkezelt szénacélból, 9 &lt; m ≤ 24 to</t>
  </si>
  <si>
    <t>Egyéb acélszerkezet építése felületkezelt szénacélból, 24 to &lt; m</t>
  </si>
  <si>
    <t>Egyéb acélszerkezet építése rozsdamentes acélból, m ≤ 9 to tömegig</t>
  </si>
  <si>
    <t>Egyéb acélszerkezet építése rozsdamentes acélból, 9 &lt; m ≤ 24 to</t>
  </si>
  <si>
    <t>Egyéb acélszerkezet építése rozsdamentes acélból, 24 to &lt; m</t>
  </si>
  <si>
    <t>Vízelvezető csatorna</t>
  </si>
  <si>
    <t>Álló vízmérce elhelyezése</t>
  </si>
  <si>
    <t>Fekvő vízmérce elhelyezése</t>
  </si>
  <si>
    <t>Vízmérce javítása</t>
  </si>
  <si>
    <t>Hordozható vízhozammérő</t>
  </si>
  <si>
    <t>Fix vízhozammérő műszer</t>
  </si>
  <si>
    <t>Ultrahangos vízszintérzékelő akna szint mérésére</t>
  </si>
  <si>
    <t>Vízszintérzékelő távmérő al és felvízszint mérésére napelemes akkumlátoros megtáplálással</t>
  </si>
  <si>
    <t>Vízszintérzékelő távmérő</t>
  </si>
  <si>
    <t>Vízminőség-védelem</t>
  </si>
  <si>
    <t>Monitoring kút létesítése</t>
  </si>
  <si>
    <t>3.</t>
  </si>
  <si>
    <t>Eszközbeszerzések</t>
  </si>
  <si>
    <t>Informatikai-geoinformatikai eszközök</t>
  </si>
  <si>
    <t>Repülő GIS/GPS eszköz</t>
  </si>
  <si>
    <t>Terepen használható informatikai eszköz ITR programmal</t>
  </si>
  <si>
    <t>Laptop</t>
  </si>
  <si>
    <t>Asztali számítógép konfiguráció</t>
  </si>
  <si>
    <t>GPRS modem 2db SIM kártyával</t>
  </si>
  <si>
    <t>Adatkapcsolatra alkalmas mobiltelefon SIM kártyával</t>
  </si>
  <si>
    <t>Mobil áramfejlesztő aggregátor</t>
  </si>
  <si>
    <t>P ≤ 25 kVA teljesítményig</t>
  </si>
  <si>
    <t>25 &lt; P ≤ 75 kVA</t>
  </si>
  <si>
    <t>75 &lt; P ≤ 200 kVA</t>
  </si>
  <si>
    <t>200 kVA &lt; P</t>
  </si>
  <si>
    <t>Mobil szivattyú beszerzés</t>
  </si>
  <si>
    <t>0,1 &lt; p ≤ 1 mbar</t>
  </si>
  <si>
    <t>1 &lt; p ≤ 10 mbar</t>
  </si>
  <si>
    <t>10 &lt; p ≤ 100 mbar</t>
  </si>
  <si>
    <t>100 mbar &lt; p</t>
  </si>
  <si>
    <t>Egyéb szivattyú</t>
  </si>
  <si>
    <t>HDPE fólia 2 mm vtg.</t>
  </si>
  <si>
    <t>Mocsárjáró ill. úszó járművel hidromechanizációs eljárással, a kitermelt anyag elhelyezése</t>
  </si>
  <si>
    <t>Mederkotrásból kikerülő iszap kezelése</t>
  </si>
  <si>
    <t>Előülepítő kialakítása</t>
  </si>
  <si>
    <r>
      <t>Geotetxtília elhelyezése 200 g/m</t>
    </r>
    <r>
      <rPr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 xml:space="preserve"> alatt</t>
    </r>
    <r>
      <rPr>
        <vertAlign val="superscript"/>
        <sz val="9"/>
        <rFont val="Arial"/>
        <family val="2"/>
        <charset val="238"/>
      </rPr>
      <t xml:space="preserve"> </t>
    </r>
  </si>
  <si>
    <t>Töltés fejlesztés vízoldali töltésszélesítéssel, vízzáró agyagfog építéssel, &gt; 20, ≤ 50 m3/ fm-ig helyi anyag mozgatásával</t>
  </si>
  <si>
    <t>Töltés fejlesztés vízoldali töltésszélesítéssel, vízzáró agyagfog építéssel, ≤ 20 m3/ fm-ig helyi anyag mozgatásával</t>
  </si>
  <si>
    <t>Töltés fejlesztés vízoldali töltésszélesítéssel, vízzáró agyagfog építéssel, &gt; 50, ≤ 100 m3/ fm-ig helyi anyag mozgatásával</t>
  </si>
  <si>
    <t>Töltésfejlesztéshez és töltésépítéshez szükséges egyéb költségek</t>
  </si>
  <si>
    <t>Szemcsés töltésanyag biztosítása</t>
  </si>
  <si>
    <t>Átmeneti töltésanyag biztosítása</t>
  </si>
  <si>
    <t>Kis vízáteresztő képességű kötött töltésanyag biztosítása</t>
  </si>
  <si>
    <t>Töltésanyag kitermelés anyagnyerőhelyről</t>
  </si>
  <si>
    <t>Töltésanyag rakodása</t>
  </si>
  <si>
    <t>Közbenső anyagdepónia kialakítása és fenntartása</t>
  </si>
  <si>
    <t>Közbenső anyagdepónia rekultivációja min. 20 cm humuszréteg elterítésével</t>
  </si>
  <si>
    <t>Anyagnyerőhely rekultivációja min. 20 cm humuszréteg elterítésével</t>
  </si>
  <si>
    <t>Bontott töltésanyag elhelyezésének költségei</t>
  </si>
  <si>
    <t>Kiszoruló töltésanyag elhelyezéséhez kapcsolódó tereprendezés</t>
  </si>
  <si>
    <t>Kiszoruló töltésanyag elhelyezésének lerkóhelyi díja</t>
  </si>
  <si>
    <r>
      <t>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x km</t>
    </r>
  </si>
  <si>
    <t>Bontott anyag elszállítása</t>
  </si>
  <si>
    <t>Bontott anyag lerakóhelyi díja</t>
  </si>
  <si>
    <t>Térkő burkolat ( 8 cm vastag) építése min. 2 cm homokágyazaton</t>
  </si>
  <si>
    <t>Mechanikai stabilizáció készítése</t>
  </si>
  <si>
    <t>Helyszíni cementstabilizáció készítése</t>
  </si>
  <si>
    <t>Telepen kevert cementstablizáció készítése</t>
  </si>
  <si>
    <t>Homokos kavics védőréteg készítése</t>
  </si>
  <si>
    <t>Földműtükör kialakítása tömörítéssel</t>
  </si>
  <si>
    <t>Stabilizációs burkolat felújítása</t>
  </si>
  <si>
    <t>Térkő burkolat felújítása</t>
  </si>
  <si>
    <t>Beton burkolat felújítása</t>
  </si>
  <si>
    <t>Aszfalt burkolat felújítása</t>
  </si>
  <si>
    <t>Aszfalt burkolat marása</t>
  </si>
  <si>
    <t>Meglévő burkolat bontása töltéskoronán</t>
  </si>
  <si>
    <t>Új burkolat építése új töltéskoronán</t>
  </si>
  <si>
    <t>Meglévő burkolat felújítása töltéskoronán</t>
  </si>
  <si>
    <t>Meglévő burkolat felújítása töltéskoronán kívül</t>
  </si>
  <si>
    <t>Fenntartó és üzemi út</t>
  </si>
  <si>
    <t>Töltés humuszolás sík felületen</t>
  </si>
  <si>
    <t>Töltés humuszolás rézsűn</t>
  </si>
  <si>
    <t>Töltés füvesítés sík felületen</t>
  </si>
  <si>
    <t>Töltés füvesítés rézsűn</t>
  </si>
  <si>
    <t>Cementes kötőanyagba rakott rakott kőművek bontása szárazon</t>
  </si>
  <si>
    <t>Cementes kötőanyagba rakott rakott kőművek bontása víz alól</t>
  </si>
  <si>
    <t>Meglévő töltés fejlesztése esetén a töltés lehumuszolása, humusz helyszíni deponálása</t>
  </si>
  <si>
    <t>Meglévő töltés fejlesztése esetén a töltés lehumuszolása sík felületről, humusz helyszíni deponálása</t>
  </si>
  <si>
    <t>Meglévő töltés fejlesztése esetén a töltés lehumuszolása rézsűről, humusz helyszíni deponálása</t>
  </si>
  <si>
    <t>Kézi erővel minden további méteren</t>
  </si>
  <si>
    <t>Gépi erővel minden további méteren</t>
  </si>
  <si>
    <t>Résvezető gerenda építése, réselés utáni elbontása, bontott anyag 1 km-en belüli szállíátásval</t>
  </si>
  <si>
    <t>Bontott beton elszállítása</t>
  </si>
  <si>
    <t>Bontott beton lerakóhelyi díja</t>
  </si>
  <si>
    <t>Résből kikerülő zagyos föld elszállítása</t>
  </si>
  <si>
    <t>Résből kikerülő zagyos föld lerakóhelyi díja</t>
  </si>
  <si>
    <t>Vasbeton alaplemez készítése, homokos kavics ágyazattal, vízelvezető rendszer kiépítésével</t>
  </si>
  <si>
    <t>Vasbeton műtárgy alapozása folyamatos vasbeton résfal építésével, a  résből kikerülő föld kiemelésével, 1 km-en belüli szállításával, résfal felső részének visszavésésével, 1 km-en belüli szállításával,  minden, a réseléshez szükséges  kiegészítő feladat elvégzésével</t>
  </si>
  <si>
    <t>Vasbeton műtárgy alapozása szakaszos vasbeton résfal építésével, a  résből kikerülő föld kiemelésével, 1 km-en belüli szállításával, résfal felső részének visszavésésével, 1 km-en belüli szállításával,  minden, a réseléshez szükséges  kiegészítő feladat elvégzésével</t>
  </si>
  <si>
    <r>
      <t>Vasbeton műtárgy szerkezetépítése, 50 &lt; V ≤ 149 m</t>
    </r>
    <r>
      <rPr>
        <vertAlign val="superscript"/>
        <sz val="9"/>
        <color theme="1"/>
        <rFont val="Arial"/>
        <family val="2"/>
        <charset val="238"/>
      </rPr>
      <t>3</t>
    </r>
  </si>
  <si>
    <r>
      <t>Vasbeton műtárgy szerkezetépítése, 149 &lt; V ≤ 499 m</t>
    </r>
    <r>
      <rPr>
        <vertAlign val="superscript"/>
        <sz val="9"/>
        <color theme="1"/>
        <rFont val="Arial"/>
        <family val="2"/>
        <charset val="238"/>
      </rPr>
      <t>3</t>
    </r>
  </si>
  <si>
    <r>
      <t>Vasbeton műtárgy szerkezetépítése, 499 &lt; V ≤ 4999 m</t>
    </r>
    <r>
      <rPr>
        <vertAlign val="superscript"/>
        <sz val="9"/>
        <color theme="1"/>
        <rFont val="Arial"/>
        <family val="2"/>
        <charset val="238"/>
      </rPr>
      <t>3</t>
    </r>
  </si>
  <si>
    <r>
      <t>Vasbeton műtárgy szerkezetépítése, 4999 m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 xml:space="preserve"> &lt; V</t>
    </r>
  </si>
  <si>
    <t>Vasbeton szárnyfal szerkezetépítése, íves és egyenes szakaszokkal</t>
  </si>
  <si>
    <t>Vasbeton műtárgy szerkezetépítése, V ≤ 50 m3 beépített vasbeton térfogatig</t>
  </si>
  <si>
    <t>Rézsű-, meder-, elő- és utófenék burkolatok építése</t>
  </si>
  <si>
    <t>Elő- és utófenék vasbetonépítési munkái</t>
  </si>
  <si>
    <t>Vasbeton energiatörő fog készítése helyszínen</t>
  </si>
  <si>
    <t>Vasbeton energiatörő borda készítése helyszínen</t>
  </si>
  <si>
    <t>Előregyártott vasbeton energiatörő borda beépítése anyagár nélkül</t>
  </si>
  <si>
    <t>Előregyártott vasbeton energiatörő borda helyszíni biztosítása</t>
  </si>
  <si>
    <t>Vasbeton zsilipműtárgy szerkezetépítése</t>
  </si>
  <si>
    <t>Acélszerkezetek gyártása, beépítése</t>
  </si>
  <si>
    <t>Új műtárgyhoz acél szegmenstábla, tok, mozgató berendezés gyártása és beépítése</t>
  </si>
  <si>
    <t>Épület és egyéb létesítmények bontása</t>
  </si>
  <si>
    <t>Bontott fémhulladék elszállítása</t>
  </si>
  <si>
    <t>Bontott fémhulladék lerakóhelyi díja</t>
  </si>
  <si>
    <t>Bontott vasbeton hulladék elszállítása</t>
  </si>
  <si>
    <t>Bontott vasbeton hulladék lerakóhelyi díja</t>
  </si>
  <si>
    <t>Humuszpadka kialakítása legfeljebb 25 cm vastagságban</t>
  </si>
  <si>
    <t>Nagy műtárgy felületének tisztítása</t>
  </si>
  <si>
    <t>Betonfelület festésének javítása</t>
  </si>
  <si>
    <t>Nagy műtárgy alatti bújtató két oldali ideiglenes elzárás legyártása, tokozatának kiépítése</t>
  </si>
  <si>
    <t>Szivattyú telep bevezető csövének átépítése, felújítása</t>
  </si>
  <si>
    <t>Fémhulladék elszállítása</t>
  </si>
  <si>
    <t>Fémhulladék lerkaóhelyi díja</t>
  </si>
  <si>
    <t>Vasbeton műtárgy felújítása, javítása</t>
  </si>
  <si>
    <t>Acélszerkezetek felújítása, javítása</t>
  </si>
  <si>
    <t>Lakatosszerkezetek gyártása, beépítése</t>
  </si>
  <si>
    <t>Üzemi híd építése</t>
  </si>
  <si>
    <t>Kis hidak építése (egy nyílás 2 &lt; L ≤ 10 m fesztávval) gyalogos és kerékpáros forgalomra, alapozással, hídszerkezettel együtt, út- és mederburkolat nélkül</t>
  </si>
  <si>
    <t>Kis hidak építése (egy nyílás 2 &lt; L ≤ 10 m fesztávval) gépjármű forgalomra, alapozással, hídszerkezettel együtt, út- és mederburkolat nélkül</t>
  </si>
  <si>
    <t>Közepes hidak építése (egy nyílás 10 &lt; L ≤ 30 m) gépjármű forgalomra, alapozással, hídszerkezettel együtt, út- és mederburkolat nélkül</t>
  </si>
  <si>
    <t>Közepes hidak építése (egy nyílás 10 &lt; L ≤ 30 m) gyalogos és kerékpáros forgalomra, alapozással, hídszerkezettel együtt, út- és mederburkolat nélkül</t>
  </si>
  <si>
    <t>Nagy hidak építése (egy nyílás 30 m &lt; L) gyalogos és kerékpáros forgalomra, alapozással, hídszerkezettel együtt, út- és mederburkolat nélkül</t>
  </si>
  <si>
    <t>Nagy hidak építése (egy nyílás 30 m &lt; L) gépjármű forgalomra, alapozással, hídszerkezettel együtt, út- és mederburkolat nélkül</t>
  </si>
  <si>
    <t>Mérőeszközök biztosítása, telepítése</t>
  </si>
  <si>
    <t>Faszerkezetű átjáró bontása</t>
  </si>
  <si>
    <t>Betongerendás átjáró bontása</t>
  </si>
  <si>
    <t>Bontott betonhulladék elszállítása</t>
  </si>
  <si>
    <t>Bontott betonhulladék lerakóhelyi díja</t>
  </si>
  <si>
    <t>Bontott fahulladék elszállítása</t>
  </si>
  <si>
    <t>Bontott fahulladék lerakóhelyi díja</t>
  </si>
  <si>
    <t>Gravitációs vezeték bontása</t>
  </si>
  <si>
    <t>Bontott műanyag hulladék elszállítása</t>
  </si>
  <si>
    <t>Bontott műanyag hulladék lerakóhelyi díja</t>
  </si>
  <si>
    <t>Közlekedési létesítmények bontása, építése</t>
  </si>
  <si>
    <t>Gravitációs vezeték</t>
  </si>
  <si>
    <t>Zárt vízelvezető csatorna építése 0,4 - 1,0 m átmérő között vasbeton csővel</t>
  </si>
  <si>
    <t>Zárt vízelvezető csatorna építése 0,4 - 1,0 m átmérő között, műanyag csővel</t>
  </si>
  <si>
    <t xml:space="preserve">Könnyített, előregyártott  vasbeton árok készítése, mederburkoló elem beépítésével, minden szükséges kiegészítő munkával együtt, 20/40 </t>
  </si>
  <si>
    <t xml:space="preserve">Könnyített, előregyártott  vasbeton árok készítése, mederburkoló elem beépítésével, minden szükséges kiegészítő munkával együtt, 40/40 </t>
  </si>
  <si>
    <t>Előregyártott  vasbeton árok készítése, mederburkoló elem beépítésével, minden szükséges kiegészítő munkával együtt, 100/120</t>
  </si>
  <si>
    <t>Előregyártott  vasbeton árok készítése, mederburkoló elem beépítésével, minden szükséges kiegészítő munkával együtt, 80/115</t>
  </si>
  <si>
    <t xml:space="preserve">Előregyártott  vasbeton árok készítése, mederburkoló elem beépítésével, minden szükséges kiegészítő munkával együtt, 60/70 </t>
  </si>
  <si>
    <t xml:space="preserve">Előregyártott  vasbeton árok készítése, mederburkoló elem beépítésével, minden szükséges kiegészítő munkával együtt, 60/50 </t>
  </si>
  <si>
    <t xml:space="preserve">Előregyártott  vasbeton árok készítése, mederburkoló elem beépítésével, minden szükséges kiegészítő munkával együtt, 20/20 </t>
  </si>
  <si>
    <t xml:space="preserve">Előregyártott  vasbeton árok készítése, mederburkoló elem beépítésével, minden szükséges kiegészítő munkával együtt, 40/20 </t>
  </si>
  <si>
    <t>Előregyártott  vasbeton árok készítése, mederburkoló elem beépítésével, minden szükséges kiegészítő munkával együtt, 100/205/105</t>
  </si>
  <si>
    <t>Előregyártott  vasbeton árok készítése, mederburkoló elem beépítésével, minden szükséges kiegészítő munkával együtt, 100/225/125</t>
  </si>
  <si>
    <t>Villanyszerelési munkák, irányítástechnikai és vagyonvédelmi rendszer kiépítése</t>
  </si>
  <si>
    <t>Mozgásérzékelős világítási rendszer kiépítése</t>
  </si>
  <si>
    <t>Új burkolat építése meglévő töltéskoronán</t>
  </si>
  <si>
    <t>Udvartéri út- és járdaburkolat építés</t>
  </si>
  <si>
    <t>Udvartéri út- és járdaburkolat bontás</t>
  </si>
  <si>
    <t>Udvartéri út- és járdaburkolat felújítás</t>
  </si>
  <si>
    <t>Térkő burkolat (8 cm vastag) építése min. 2 cm homokágyazaton</t>
  </si>
  <si>
    <t>Zsilipműtárgy átépítése</t>
  </si>
  <si>
    <t>Meglévő műtárgy acélszerkezeteinek átalakítása, kapacitásnövelése</t>
  </si>
  <si>
    <t>Transzformátor telepítése</t>
  </si>
  <si>
    <t>Betápkábel, erőátviteli rendszer kiépítése</t>
  </si>
  <si>
    <t>Térvilágítás kiépítése</t>
  </si>
  <si>
    <t>Üzemi híd építése előregyártott vasbeton gerendával, vasbeton pályalemez és szegély készítésével, vezetőkorlát létesítésével, pályaburkolat nélkül, 8 m &lt; L</t>
  </si>
  <si>
    <t>Üzemi híd építése előregyártott vasbeton gerendával, vasbeton pályalemez és szegély készítésével, vezetőkorlát létesítésével, pályaburkolat nélkül, L ≤ 4 m támaszköz esetén</t>
  </si>
  <si>
    <t>Üzemi híd építése előregyártott vasbeton gerendával, vasbeton pályalemez és szegély készítésével, vezetőkorlát létesítésével, pályaburkolat nélkül, 4 m &lt; L ≤ 8 m</t>
  </si>
  <si>
    <t>Üzemi híd építése helyszíni vasbeton szerkezettel, vezetőkorlát létesítésével, pályaburkolat nélkül, L ≤ 4 m támaszköz esetén</t>
  </si>
  <si>
    <t>Üzemi híd építése helyszíni vasbeton szerkezettel, vezetőkorlát klétesítésével, pályaburkolat nélkül, 4 m &lt; L ≤ 8 m</t>
  </si>
  <si>
    <t>Üzemi híd építése helyszíni vasbeton szerkezettel, vezetőkorlát klétesítésével, pályaburkolat nélkül, 8 m &lt; L</t>
  </si>
  <si>
    <t>Üzemi híd építése acélszerkezettel, vezetőkorlát létesítésével, pályaburkolat nélkül, L ≤ 4 m támaszköz esetén</t>
  </si>
  <si>
    <t>Üzemi híd építése acélszerkezettel, vezetőkorlát klétesítésével, pályaburkolat nélkül, 4 m &lt; L ≤ 8 m</t>
  </si>
  <si>
    <t>Üzemi híd építése acélszerkezettel, vezetőkorlát klétesítésével, pályaburkolat nélkül, 8 m &lt; L</t>
  </si>
  <si>
    <t>Vasbeton gerenda készítése min. C25/30 szilárdságú betonból</t>
  </si>
  <si>
    <t>Gerendatartó acél támaszidomok  gyártása és felszerelése beton talpgerendára</t>
  </si>
  <si>
    <t>Hegesztett acéllétra gyártása felületvédelemmel és beépítése</t>
  </si>
  <si>
    <t>Hegesztett acél csőkorlát gyártása felületvédelemmel és beépítése</t>
  </si>
  <si>
    <r>
      <t>Acél szádfal készítése, szádlemez anyagár nélkül, G ≤ 50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fajlagos súlyig</t>
    </r>
  </si>
  <si>
    <r>
      <t>Acél szádfal készítése, szádlemez anyagár nélkül, 50 &lt; G ≤ 100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</si>
  <si>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Acél szádfal készítése, szádlemez anyagár nélkül, 100 &lt; G ≤ 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</si>
  <si>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Acél szádfal készítése, szádlemez anyagár nélkül, 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G</t>
    </r>
  </si>
  <si>
    <r>
      <t>Acél szádlemez helyszíni biztosítása G ≤ 50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fajlagos súlyig </t>
    </r>
  </si>
  <si>
    <r>
      <t>Acél szádlemez helyszíni biztosítása 50 &lt; G ≤ 100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</si>
  <si>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Acél szádlemez helyszíni biztosítása 100 &lt; G ≤ 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</si>
  <si>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Acél szádlemez helyszíni biztosítása 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G</t>
    </r>
  </si>
  <si>
    <r>
      <t>Szádlemez helyszíni biztosítása, bérleti díj, 100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-ig</t>
    </r>
  </si>
  <si>
    <r>
      <t>Szádlemez helyszíni biztosítása, bentmaradó anyag költsége, 100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-ig</t>
    </r>
  </si>
  <si>
    <r>
      <t>Szádlemez verés/ húzás, 100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-ig</t>
    </r>
  </si>
  <si>
    <t>Facölöp verése anyag helyszíni biztosításával</t>
  </si>
  <si>
    <t>Fúrt vasbeton cölöp készítése, normál átmérőjű (80 cm-ig)</t>
  </si>
  <si>
    <t>Fúrt vasbeton cölöp készítése, nagyátmérőjű (80 cm felett)</t>
  </si>
  <si>
    <t>Munkatérhatárolás cölöpfal készítéssel</t>
  </si>
  <si>
    <t xml:space="preserve">Előregyártott vasbeton cölöp verése, vasbeton cölöp helyszíni biztosításával </t>
  </si>
  <si>
    <t>Acél, vagy öntöttvas cölöp készítése, cölöp helyszíni biztosításával</t>
  </si>
  <si>
    <t>Talajerősítés injektálással</t>
  </si>
  <si>
    <r>
      <t>Előregyártott vb. keretelemes áteresz átépítése 1,5 &lt; A ≤ 2,5 m</t>
    </r>
    <r>
      <rPr>
        <vertAlign val="superscript"/>
        <sz val="9"/>
        <rFont val="Arial"/>
        <family val="2"/>
        <charset val="238"/>
      </rPr>
      <t>2</t>
    </r>
  </si>
  <si>
    <t xml:space="preserve">Bozót és nádírtás a tervezett csatornák és kotróút nyomvonalán </t>
  </si>
  <si>
    <t xml:space="preserve">Földfeltöltés a műtárgy fölött és mellett 20 cm-es rétegekben Try 85 %-ra tömörítve </t>
  </si>
  <si>
    <t xml:space="preserve">Földfeltöltés a műtárgy fölött és mellett 20 cm-es rétegekben Try 95 %-ra tömörítve </t>
  </si>
  <si>
    <t>Aknahágcsó gyártása felületvédelemmel és beépítése</t>
  </si>
  <si>
    <t>Uszadékfogó rács gyártása felületvédelemmel és beépítése</t>
  </si>
  <si>
    <t xml:space="preserve">Földdel érintkező felület kétrétegű bitumenes mázolása </t>
  </si>
  <si>
    <t>Ágyazó habarcs az elemek alatt 2 cm vastagságban</t>
  </si>
  <si>
    <r>
      <t>Szádlemez verés/ húzás, 100-200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-ig</t>
    </r>
  </si>
  <si>
    <r>
      <t>Szádlemez helyszíni biztosítása, bérleti díj, 100-200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-ig</t>
    </r>
  </si>
  <si>
    <t>Homokos kavicságyba rakva, burkolatvastagság 6 - 10 cm</t>
  </si>
  <si>
    <t>Előregyártott  vasbeton árok készítése, mederburkoló elem beépítésével, minden szükséges kiegészítő munkával együtt, 
140/236/160</t>
  </si>
  <si>
    <t>Előregyártott  vasbeton árok készítése, mederburkoló elem beépítésével, minden szükséges kiegészítő munkával együtt, 
160/262/170</t>
  </si>
  <si>
    <t>Előregyártott  vasbeton árok készítése, mederburkoló elem beépítésével, minden szükséges kiegészítő munkával együtt, 
200/308/180</t>
  </si>
  <si>
    <t>Gépi gereb építése</t>
  </si>
  <si>
    <t>Természetvédelmi szakfelügyelet</t>
  </si>
  <si>
    <t>Meglévő burkolat tisztítása, növényzet és felrakodótt anyag eltávolítása beleértve az összegyűjtést és a vízi szállítást</t>
  </si>
  <si>
    <t>Egyes fák kitermelése úszóműről, legallyazással és darabolással, törzsátmérő: Ø ≤ 20 cm</t>
  </si>
  <si>
    <t>Egyes fák kitermelése úszóműről, legallyazással és darabolással, 20 &lt; Ø ≤ 40 cm</t>
  </si>
  <si>
    <t>Egyes fák kitermelése úszóműről, legallyazással és darabolással, 40 &lt; Ø ≤ 60 cm</t>
  </si>
  <si>
    <t>Egyes fák kitermelése úszóműről, legallyazással és darabolással, 60 &lt; Ø ≤ 80 cm</t>
  </si>
  <si>
    <t>Egyes fák kitermelése úszóműről, legallyazással és darabolással, 80 cm &lt; Ø</t>
  </si>
  <si>
    <t>Kivágott, darabolt fa felrakása szállítóeszközre, és vízi szállítása 50 km-ig</t>
  </si>
  <si>
    <t>Földorom leszedése száraz kotrással úszóműről</t>
  </si>
  <si>
    <t>Földorom leszedése nedves kotrással úszóműről</t>
  </si>
  <si>
    <t>Útpanel burkolat építése, ágyazattal, padkarendezéssel  kompletten</t>
  </si>
  <si>
    <t>Medertisztítás víz alól</t>
  </si>
  <si>
    <t>Homokos kavics feltöltés készítése tömörítéssel kőművek feltöltésére</t>
  </si>
  <si>
    <r>
      <t>m</t>
    </r>
    <r>
      <rPr>
        <vertAlign val="superscript"/>
        <sz val="9"/>
        <color theme="1"/>
        <rFont val="Arial"/>
        <family val="2"/>
        <charset val="238"/>
      </rPr>
      <t>3</t>
    </r>
  </si>
  <si>
    <t>Vasbeton szádfal készítése</t>
  </si>
  <si>
    <t>Magas talajvízszint esetén víztelenítés nyíltvíztartással, szivattyú helyszínen tartása 500 l/min-ig</t>
  </si>
  <si>
    <t>Magas talajvízszint esetén víztelenítés vákuumkutas víztelenítéssel, vákuumkutas berendezés helyszinen tartása, 1300 l/min teljesítményig</t>
  </si>
  <si>
    <t>Magas talajvízszint esetén víztelenítés vákuumkutas víztelenítéssel, vákuumkutas berendezés üzeme, 1300 l/min teljesítményig</t>
  </si>
  <si>
    <t>Magas talajvízszint esetén víztelenítés nyíltvíztartással, szivattyú üzeme 500 l/min-ig</t>
  </si>
  <si>
    <t>Beton burkolat építése, beton helyszínre szálltásával, legfeljebb 20 km-ről</t>
  </si>
  <si>
    <t>Bazaltbeton burkolat építése, beton helyszínre szálltásával, legfeljebb 20 km-ről</t>
  </si>
  <si>
    <t>Aszfalt burkolat építése, aszfalt helyszínre szálltásával, legfeljebb 20 km-ről</t>
  </si>
  <si>
    <t>Beton helyszínre szállítása 20 km-nél nagyobb távolságból, minden további km</t>
  </si>
  <si>
    <t>Aszfalt helyszínre szállítása 20 km-nél nagyobb távolságból, minden további km</t>
  </si>
  <si>
    <t>Bazaltbeton burkolat építése</t>
  </si>
  <si>
    <t>Föld, szóródó anyag beszállítása legfeljebb 1 km-ről</t>
  </si>
  <si>
    <t>Föld, szóródó anyag beszállítása legfeljebb 5 km-ről</t>
  </si>
  <si>
    <t>Föld, szóródó anyag beszállítása legfeljebb 10 km-ről</t>
  </si>
  <si>
    <t>Föld, szóródó anyag beszállítása legfeljebb 20 km-ről</t>
  </si>
  <si>
    <t>Föld, szóródó anyag beszállítása 20 km-nél nagyobb távolságról, minden további km</t>
  </si>
  <si>
    <t>Szigetelés mesterséges anyaggal</t>
  </si>
  <si>
    <r>
      <t>Q ≤ 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vízszállításig</t>
    </r>
  </si>
  <si>
    <t>vákuumszivattyú p ≤ 0,1 mbar üzemi nyomásig</t>
  </si>
  <si>
    <t>Hínár vágás</t>
  </si>
  <si>
    <t>Kivágott fa helyszíni darálása, deponálása</t>
  </si>
  <si>
    <t>Talajvízjárás vizsgálat beleértve az anyagnyerőhelyen való vizsgálatot is</t>
  </si>
  <si>
    <t>Kőművek bontása szárazon</t>
  </si>
  <si>
    <t>Kőművek bontása víz alól</t>
  </si>
  <si>
    <t>Egyéb erózióvédelem, partvédelem, szigetelés</t>
  </si>
  <si>
    <t>Talajvízszint süllyeszéshez kapcsolódó ideiglenes vezeték hálózat biztosítása</t>
  </si>
  <si>
    <r>
      <t>Szállító utak kialakítása lehumuszolással, földkiemeléssel, tükörkészítéssel, 1 rtg. 400 g/m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terfil terítéssel, 4 m széles, 30 cm vgt. zúzottkővel vagy törtbetonnal</t>
    </r>
  </si>
  <si>
    <t>Szállítási utak visszabontása, eredeti állapot helyreállítása</t>
  </si>
  <si>
    <t>Föld, szóródó anyag biztosítása alakító földmunkához</t>
  </si>
  <si>
    <r>
      <t>m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 xml:space="preserve"> x km</t>
    </r>
  </si>
  <si>
    <t>Partról száraz kotrással, kitermelt anyag elszállítása, a kitermelt anyag elhelyezése</t>
  </si>
  <si>
    <t>Alakító földmunka, tereprendezés</t>
  </si>
  <si>
    <t>Rézsűképzés, alakító földmunka</t>
  </si>
  <si>
    <t>Föld, szóródó anyag egyszeri rakodása</t>
  </si>
  <si>
    <t>Meglévő burkolat bontása egyéb területen</t>
  </si>
  <si>
    <t>Új burkolat építése egyéb területen</t>
  </si>
  <si>
    <t>Lejtbeton burkolat készítése vasalt betonból alatta homokos kavics ágyazat</t>
  </si>
  <si>
    <t>Meglévő műtárgyon zsilip kialakítása, hga. vagy  KO33 anyagminőséggel</t>
  </si>
  <si>
    <t>Elzáró acélszerelvények beépítése hga. vagy  KO33 anyagminőséggel</t>
  </si>
  <si>
    <t>Vasbeton nagyműtárgy (vízbeeresztő, torkolati, duzzasztó, fenéklépcső, akna, stb.) szerkezetépítése</t>
  </si>
  <si>
    <t>Acél vízszint szabályzó tábla, tok, mozgató berendezés gyártása és beépítése</t>
  </si>
  <si>
    <r>
      <t>Vasbeton műtárgy 1 &lt; A ≤ 2 m</t>
    </r>
    <r>
      <rPr>
        <vertAlign val="superscript"/>
        <sz val="9"/>
        <rFont val="Arial"/>
        <family val="2"/>
        <charset val="238"/>
      </rPr>
      <t>2</t>
    </r>
  </si>
  <si>
    <r>
      <t>Vasbeton műtárgy 0,5 &lt; A ≤ 1 m</t>
    </r>
    <r>
      <rPr>
        <vertAlign val="superscript"/>
        <sz val="9"/>
        <rFont val="Arial"/>
        <family val="2"/>
        <charset val="238"/>
      </rPr>
      <t>2</t>
    </r>
  </si>
  <si>
    <r>
      <t>Vasbeton műtárgy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</si>
  <si>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Vasbeton műtárgy 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</si>
  <si>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 xml:space="preserve">Kezelőjárda építése </t>
  </si>
  <si>
    <r>
      <t>Vasbeton, egynyílású tiltós műtárgy négyszögszelvényű nyílással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</si>
  <si>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t>Acél síktáblás elzáró/ felhúzószerkezet beépítése</t>
  </si>
  <si>
    <r>
      <t>Vasbeton, egynyílású tiltós műtárgy négyszögszelvényű nyílással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 felett</t>
    </r>
  </si>
  <si>
    <r>
      <t>Vasbeton, többnyílású tiltós műtárgy négyszögszelvényű nyílással,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 felett</t>
    </r>
  </si>
  <si>
    <r>
      <t>Vasbeton, többnyílású tiltós műtárgy négyszögszelvényű nyílással, 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</si>
  <si>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Vasbeton, többnyílású tiltós műtárgy körszelvényű nyílással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</si>
  <si>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Vasbeton, többnyílású tiltós műtárgy körszelvényű nyílással A ≤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 felett</t>
    </r>
  </si>
  <si>
    <t>Munkárok földkiemelés gépi erővel, kiegészítű kézi munkával kikerülő föld helyi depózásával</t>
  </si>
  <si>
    <t>Földműtükör kialakítása tömörítés nélkül</t>
  </si>
  <si>
    <t xml:space="preserve">Tömörítés rétegesen gépi erővel minimum Try 85 %-ra tömörítve </t>
  </si>
  <si>
    <t xml:space="preserve">Tömörítés rétegesen gépi erővel minimum Try 95 %-ra tömörítve </t>
  </si>
  <si>
    <t xml:space="preserve">Tömörítés rétegesen kézi erővel minimum Try 85 %-ra tömörítve </t>
  </si>
  <si>
    <t xml:space="preserve">Tömörítés rétegesen kézi erővel minimum Try 95 %-ra tömörítve </t>
  </si>
  <si>
    <t>Beton fenékburkolat legfeljebb C12 betonminőséggel</t>
  </si>
  <si>
    <t>Beton fenékburkolat legalább C16 betonminőséggel</t>
  </si>
  <si>
    <t>Beton lezárófog legalább C12 betonminőséggel</t>
  </si>
  <si>
    <t>Új trapéz szelvényű földmedrű csatorna építése, kitermelt anyag elszállítása, a kitermelt anyag elhelyezése</t>
  </si>
  <si>
    <t>Meglévő tolózárak, elektromos működtetés kiépítése DN 400 átmérőig</t>
  </si>
  <si>
    <t>Meglévő tolózárak, elektromos működtetés kiépítése DN 800 átmérőig</t>
  </si>
  <si>
    <t>Meglévő tolózárak, elektromos működtetés kiépítése DN1200 átmérőig</t>
  </si>
  <si>
    <t>Meglévő tolózárak, elektromos működtetés kiépítése DN1200 átmérő felett</t>
  </si>
  <si>
    <t>Mobil ultrahangos áramlásmérő DN100- DN500 csőátmérőre vízhozam mérésére</t>
  </si>
  <si>
    <t>Mobil ultrahangos áramlásmérő DN600- DN1000 csőátmérőre vízhozam mérésére</t>
  </si>
  <si>
    <t>Mobil ultrahangos áramlásmérő DN1200 feletti csőátmérőre vízhozam mérésére</t>
  </si>
  <si>
    <t>Burkolatépítés anyagszállítás</t>
  </si>
  <si>
    <t>kW</t>
  </si>
  <si>
    <t>Vasbeton nagyműtárgy (vízbeeresztő, torkolati, duzzasztó, fenéklépcső, akna, stb.) alapozása</t>
  </si>
  <si>
    <t xml:space="preserve">Árvízvédelmi töltést nem keresztező műtárgyak építése </t>
  </si>
  <si>
    <t>Árvízvédelmi töltést nem keresztező műtárgyak átépítése</t>
  </si>
  <si>
    <t>Árvízvédelmi töltést keresztező műtárgyak átépítése</t>
  </si>
  <si>
    <t>Töltés bontása 50 - 100 m3/fm, további felhasználásra nem kerülő töltésanyag elszállításával</t>
  </si>
  <si>
    <t>Töltés bontása 20 - 50 m3/fm, további felhasználásra nem kerülő töltésanyag elszállításával</t>
  </si>
  <si>
    <t>Töltés bontása 20 m3/fm-ig, további felhasználásra nem kerülő töltésanyag elszállításával</t>
  </si>
  <si>
    <t>Új töltés építés vízzáró agyagfoggal, &gt; 50, ≤ 100 m3/fm</t>
  </si>
  <si>
    <t>Új töltés építés vízzáró agyagfoggal, &gt; 20, ≤ 50 m3/fm</t>
  </si>
  <si>
    <t>Új töltés építés vízzáró agyagfoggal, ≤ 20 m3/fm-ig</t>
  </si>
  <si>
    <t>Töltés fejlesztés töltéskorona magasítással, &gt; 20, ≤ 50 m3/ fm-ig helyi anyag mozgatásával</t>
  </si>
  <si>
    <t>Töltés fejlesztés töltéskorona magasítással, &gt; 10, ≤ 20 m3/ fm-ig helyi anyag mozgatásával</t>
  </si>
  <si>
    <t>Töltés fejlesztés töltéskorona magasítással, ≤ 10 m3/ fm-ig helyi anyag mozgatásával</t>
  </si>
  <si>
    <t>Töltés fejlesztés töltéskorona magasítással, &gt; 20, ≤ 50 m3/ fm-ig anyagnyerőhelyről</t>
  </si>
  <si>
    <t>Töltés fejlesztés töltéskorona magasítással, &gt; 10, ≤ 20 m3/ fm-ig anyagnyerőhelyről</t>
  </si>
  <si>
    <t>Töltés fejlesztés töltéskorona magasítással, ≤ 10 m3/ fm-ig anyagnyerőhelyről</t>
  </si>
  <si>
    <t>Töltés fejlesztés mentett oldali töltésszélesítéssel, &gt; 50, ≤ 100 m3/ fm-ig helyi anyag mozgatásával</t>
  </si>
  <si>
    <t>Töltés fejlesztés mentett oldali töltésszélesítéssel, &gt; 20, ≤ 50 m3/ fm-ig helyi anyag mozgatásával</t>
  </si>
  <si>
    <t>Töltés fejlesztés mentett oldali töltésszélesítéssel, ≤ 20 m3/ fm-ig helyi anyag mozgatásával</t>
  </si>
  <si>
    <t>Töltés fejlesztés mentett oldali töltésszélesítéssel, &gt; 50, ≤ 100 m3/ fm-ig anyagnyerőhelyről</t>
  </si>
  <si>
    <t>Töltés fejlesztés mentett oldali töltésszélesítéssel, &gt; 20, ≤ 50 m3/ fm-ig anyagnyerőhelyről</t>
  </si>
  <si>
    <t>Töltés fejlesztés mentett oldali töltésszélesítéssel, ≤ 20 m3/ fm-ig anyagnyerőhelyről</t>
  </si>
  <si>
    <t>Töltés fejlesztés vízoldali töltésszélesítéssel, vízzáró agyagfog építéssel, &gt; 50, ≤ 100 m3/ fm-ig anyagnyerőhelyről</t>
  </si>
  <si>
    <t>Töltés fejlesztés vízoldali töltésszélesítéssel, vízzáró agyagfog építéssel, &gt; 20, ≤ 50 m3/ fm-ig anyagnyerőhelyről</t>
  </si>
  <si>
    <t>Töltés fejlesztés vízoldali töltésszélesítéssel, vízzáró agyagfog építéssel, ≤ 20 m3/ fm-ig anyagnyerőhelyről</t>
  </si>
  <si>
    <t>Ideiglenes szivattyúállás kiépítése, az érkező víz folyamatos átemelése Q  ≤ 500 l/sec</t>
  </si>
  <si>
    <t>Ideiglenes szivattyúállás kiépítése, az érkező víz folyamatos átemelése 500 l/sec &lt; Q  ≤ 1000 l/sec</t>
  </si>
  <si>
    <t xml:space="preserve">Ideiglenes szivattyúállás kiépítése, az érkező víz folyamatos átemelése 1000 l/sec &lt;  Q  </t>
  </si>
  <si>
    <t xml:space="preserve">Ideiglenes szivattyúállás üzembentartás, az érkező víz folyamatos átemelése Q  ≤ 500 l/sec </t>
  </si>
  <si>
    <t>Ideiglenes szivattyúállás üzembentartás, az érkező víz folyamatos átemelése 500 l/sec &lt; Q  ≤ 1000 l/sec</t>
  </si>
  <si>
    <t xml:space="preserve">Ideiglenes szivattyúállás üzembentartás, az érkező víz folyamatos átemelése 1000 l/sec &lt;  Q  </t>
  </si>
  <si>
    <t xml:space="preserve"> Darupálya kiépítése teherbírás: t ≤ 2000 kg</t>
  </si>
  <si>
    <t xml:space="preserve"> Darupálya kiépítése teherbírás: 2000 kg &lt; t ≤ 10 000 kg</t>
  </si>
  <si>
    <t xml:space="preserve"> Darupálya kiépítése teherbírás: 10 000 kg&lt; t ≤ 50 000 lb</t>
  </si>
  <si>
    <t xml:space="preserve"> Darupálya kiépítése teherbírás: 50 000 kg &lt; t</t>
  </si>
  <si>
    <t xml:space="preserve"> Meglévő híddaru felújítása teherbírás: t ≤ 2000 kg</t>
  </si>
  <si>
    <t>Meglévő híddaru felújítása teherbírás: 2000 kg &lt; t ≤ 10 000 kg</t>
  </si>
  <si>
    <t>Meglévő híddaru felújítása teherbírás: 10 000 kg&lt; t ≤ 50 000 kg</t>
  </si>
  <si>
    <t>Meglévő híddaru felújítása teherbírás: 50 000 kg &lt; t</t>
  </si>
  <si>
    <t>Új híddaru beépítése teherbírás: t ≤ 2000 kg</t>
  </si>
  <si>
    <t>Új híddaru beépítése teherbírás: 2000 kg &lt; t ≤ 10 000 kg</t>
  </si>
  <si>
    <t>Új híddaru beépítése teherbírás: 10 000 kg&lt; t ≤ 50 000 kg</t>
  </si>
  <si>
    <t>Új híddaru beépítése teherbírás: 50 000 kg &lt; t</t>
  </si>
  <si>
    <t>kVA</t>
  </si>
  <si>
    <t>Csatlakozási díj</t>
  </si>
  <si>
    <t>teherbírás kg</t>
  </si>
  <si>
    <r>
      <t>Gépi gereb építése kompletten (gépészettel, villamos munkarészekkel), 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felületig</t>
    </r>
  </si>
  <si>
    <r>
      <t>Gépi gereb építése kompletten (gépészettel, villamos munkarészekkel), 10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felületig</t>
    </r>
  </si>
  <si>
    <r>
      <t>Gépi gereb építése kompletten (gépészettel, villamos munkarészekkel), 15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felületig</t>
    </r>
  </si>
  <si>
    <r>
      <t>Gépi gereb építése kompletten (gépészettel, villamos munkarészekkel), 15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felület felett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</si>
  <si>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</si>
  <si>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</si>
  <si>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</si>
  <si>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</si>
  <si>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</si>
  <si>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</si>
  <si>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</si>
  <si>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</si>
  <si>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</si>
  <si>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</si>
  <si>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</si>
  <si>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</si>
  <si>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</si>
  <si>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</si>
  <si>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</si>
  <si>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</si>
  <si>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</si>
  <si>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</si>
  <si>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</si>
  <si>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</si>
  <si>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</si>
  <si>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</si>
  <si>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</si>
  <si>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</si>
  <si>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</si>
  <si>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</si>
  <si>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</si>
  <si>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</si>
  <si>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</si>
  <si>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</si>
  <si>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</si>
  <si>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</si>
  <si>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</si>
  <si>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</si>
  <si>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</si>
  <si>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</si>
  <si>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</si>
  <si>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</si>
  <si>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</si>
  <si>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</si>
  <si>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</si>
  <si>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</si>
  <si>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</si>
  <si>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</si>
  <si>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</si>
  <si>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</si>
  <si>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</si>
  <si>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</si>
  <si>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</si>
  <si>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</si>
  <si>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</si>
  <si>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</si>
  <si>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</si>
  <si>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</si>
  <si>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</si>
  <si>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</si>
  <si>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</si>
  <si>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</si>
  <si>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.</t>
  </si>
  <si>
    <t>Fajlagos költség (Ft/egység)</t>
  </si>
  <si>
    <t xml:space="preserve">Lerakóhelyi díj, tiszta építési törmelék </t>
  </si>
  <si>
    <t>62.</t>
  </si>
  <si>
    <t>63.</t>
  </si>
  <si>
    <t>64.</t>
  </si>
  <si>
    <t>65.</t>
  </si>
  <si>
    <t xml:space="preserve">Lerakóhelyi díj, föld hulladék </t>
  </si>
  <si>
    <t>Lerakóhelyi díj, komposztálható hulladék</t>
  </si>
  <si>
    <t>Lerakóhelyi díj, szennyezett törmelék, 10-50 tf% idegen anyag</t>
  </si>
  <si>
    <t>1 fő/hó</t>
  </si>
  <si>
    <t>Kerítés lábazat bontása (beton, vasbeton): 0-0,25 m3/m</t>
  </si>
  <si>
    <t>Kerítés lábazat bontása (beton, vasbeton): 0,26-0,5 m3/m</t>
  </si>
  <si>
    <t>Kerítés lábazat bontása (beton, vasbeton): 0,5 m3/m felett</t>
  </si>
  <si>
    <t>Acél cső 600 &lt; d ≤ 800 mm(min 8 mm falvastagság)</t>
  </si>
  <si>
    <t>Acél cső 800 &lt; d ≤ 1000 mm(min 10 mm falvastagság)</t>
  </si>
  <si>
    <t>Acél cső 1000 &lt; d ≤ 1200 mm(min 12 mm falvastagság)</t>
  </si>
  <si>
    <t>Acél cső  d &gt; 1200 mm(min 14 mm falvastagság)</t>
  </si>
  <si>
    <t>Acél cső d ≤ 400 mm átmérőig (min 6 mm falvastagság)</t>
  </si>
  <si>
    <t>Acél cső 400 &lt; d ≤ 600 mm(min 7 mm falvastagság)</t>
  </si>
  <si>
    <t>Hga acél cső d ≤ 400 mm átmérőig (min 6 mm falvastagság)</t>
  </si>
  <si>
    <t>Hga acél cső 400 &lt; d ≤ 600 mm(min 7 mm falvastagság)</t>
  </si>
  <si>
    <t>Hga acél cső 600 &lt; d ≤ 800 mm(min 8 mm falvastagság)</t>
  </si>
  <si>
    <t>Hga acél cső 800 &lt; d ≤ 1000 mm(min 10 mm falvastagság)</t>
  </si>
  <si>
    <t>Hga acél cső 1000 &lt; d ≤ 1200 mm(min 12 mm falvastagság)</t>
  </si>
  <si>
    <t>Hga acél cső  d &gt; 1200 mm(min 14 mm falvastagság)</t>
  </si>
  <si>
    <t>"Keretmegállapodás az Országos Vízügyi Főigazgatóság által lebonyolított egyes vízgazdálkodási tárgyú projektek keretében tervezett építési beruházások megvalósítására"
Kis-Zala öblözet szakaszolása és a Kis-Balaton Belvízvédelmi Rendszer biztonságtechnikai fejlesztése (NYUDUVIZIG) projektelem</t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</si>
  <si>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/nap</t>
    </r>
  </si>
  <si>
    <t>Átmeneti zagytároló kiépítése (beépítendő anyagmennyiség)</t>
  </si>
  <si>
    <t>Átmeneti zagytároló megszüntetése (létesítéskor beépített anyagmennyiség)</t>
  </si>
  <si>
    <t>Kezelt iszap végleges elhelyezése (összes járulékos költséggel)</t>
  </si>
  <si>
    <t>Víz nyomócső DN63 átmérőig, PE 100</t>
  </si>
  <si>
    <t>Víz nyomócső DN160 átmérőig, PE 100</t>
  </si>
  <si>
    <t>Víz nyomócső DN160 átmérő felett, PE 100</t>
  </si>
  <si>
    <t>Szennyvíz nyomócső DN63 átmérőig, PE 100</t>
  </si>
  <si>
    <t>Szennyvíz nyomócső DN160 átmérőig, PE 100</t>
  </si>
  <si>
    <t>Szennyvíz nyomócső DN160 átmérő felett, PE 100</t>
  </si>
  <si>
    <t>Gázvezeték DN63 átmérőig, PE 100</t>
  </si>
  <si>
    <t>Gázvezeték DN110 átmérőig, PE 100</t>
  </si>
  <si>
    <t>Gázvezeték DN300 átmérőig, PE 100</t>
  </si>
  <si>
    <t xml:space="preserve">Gázvezeték DN500 átmérőig, varrat nélküli, vagy hegesztett acélcső </t>
  </si>
  <si>
    <t xml:space="preserve">Gázvezeték DN500 átmérő felett,  varrat nélküli, vagy hegesztett acélcső </t>
  </si>
  <si>
    <t xml:space="preserve">Termék vezeték (pl.: olaj) DN500 átmérőig, varrat nélküli, vagy hegesztett acélcső </t>
  </si>
  <si>
    <t xml:space="preserve">Termék vezeték (pl.: olaj) DN500 átmérő felett, varrat nélküli, vagy hegesztett acélcső </t>
  </si>
  <si>
    <t>Kőszórás, kőterítés, kőrakat Dmax=600 mm</t>
  </si>
  <si>
    <t>Gabion kosár Dmax=300 mm</t>
  </si>
  <si>
    <t>Kerítés felújítás (legfeljebb 70% anyagpótlásig)</t>
  </si>
  <si>
    <t>Drótkerítés (hálóosztás:50x50 mm, műanyagbevonatos felületvédlem, drótátmérő min. 1,9 mm)</t>
  </si>
  <si>
    <t>Acél kerítés (műanyagbevonatos felületvédlem, drótátmérő min. 5 mm)</t>
  </si>
  <si>
    <t>Beton kerítés (felületi javítás, vastagság min. 5 cm)</t>
  </si>
  <si>
    <t>Fa kerítés (felület kezelés, pótlás, min. 5 cm pálcakiosztás)</t>
  </si>
  <si>
    <t>Drótkerítés - lábazat nélküli (hálóosztás:50x50 mm, műanyagbevonatos felületvédlem, drótátmérő min. 1,9 mm)</t>
  </si>
  <si>
    <t>Acél kerítés - lábazat nélküli  (műanyagbevonatos felületvédlem, drótátmérő min. 5 mm)</t>
  </si>
  <si>
    <t>Beton kerítés - lábazattal (vastagság min. 5 cm)</t>
  </si>
  <si>
    <r>
      <t>Fa kerítés (min. 5 cm pálcakiosztás, min.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táblaméret, fakeretes rögzítésű)</t>
    </r>
  </si>
  <si>
    <t>Kapu építése, 3 m szélességig (fém anyagú horganyzott, min. magasság 1,5 m)</t>
  </si>
  <si>
    <t>Kapu építése, 3 m szélesség felett (fém anyagú horganyzott, min. magasság 1,5 m)</t>
  </si>
  <si>
    <t>Beton kerítés (vastagság min. 5 cm)</t>
  </si>
  <si>
    <t>Meglévő szivattyú állás felújítása (elektromos hajtású, száraz kialakítású függőleges tengelyű), a hozzá tartozó aknával, és szívócsővel) 40 m nyomócsővel.</t>
  </si>
  <si>
    <t>Új szivattyú állás építése: száraz beépítésű, elektromos hajtású, függőleges tengelyű (a hozzá tartozó aknával, csőidomokkal, szerelvényekkel, kézi tisztítású gerebbel)  A szivíttyúk hordaléktűrése: lebegőanyagtartalom: 5000 mg/l, szemcseméret: 20 mm.</t>
  </si>
  <si>
    <r>
      <t>Q ≤ 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vízhozamig, emelőmagasság  &lt; 5 m</t>
    </r>
  </si>
  <si>
    <r>
      <t>0,1 &lt; Q ≤ 0,2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 &lt; 5 m</t>
    </r>
  </si>
  <si>
    <r>
      <t>0,2 &lt; Q ≤ 0,5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 &lt; 5 m</t>
    </r>
  </si>
  <si>
    <r>
      <t>0,5 &lt; Q ≤ 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 &lt; 5 m</t>
    </r>
  </si>
  <si>
    <r>
      <t>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&lt; Q, emelőmagasság  &lt; 5 m</t>
    </r>
  </si>
  <si>
    <r>
      <t>Q ≤ 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/s vízhozamig, emelőmagasság </t>
    </r>
    <r>
      <rPr>
        <sz val="9"/>
        <rFont val="Calibri"/>
        <family val="2"/>
        <charset val="238"/>
      </rPr>
      <t>≥</t>
    </r>
    <r>
      <rPr>
        <sz val="9"/>
        <rFont val="Arial"/>
        <family val="2"/>
        <charset val="238"/>
      </rPr>
      <t>5m és  &lt; 10 m</t>
    </r>
  </si>
  <si>
    <t>0,1 &lt; Q ≤ 0,2 m3/s, emelőmagasság ≥5m és  &lt; 10 m</t>
  </si>
  <si>
    <r>
      <t>0,2 &lt; Q ≤ 0,5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≥5m és  &lt; 10 m</t>
    </r>
  </si>
  <si>
    <r>
      <t>0,5 &lt; Q ≤ 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≥5m és  &lt; 10 m</t>
    </r>
  </si>
  <si>
    <t>1,0 m3/s &lt; Q, emelőmagasság ≥5m és  &lt; 10 m</t>
  </si>
  <si>
    <r>
      <t>Q ≤ 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vízhozamig, emelőmagasság ≥10 m</t>
    </r>
  </si>
  <si>
    <r>
      <t>0,1 &lt; Q ≤ 0,2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, emelőmagasság ≥10 m</t>
    </r>
  </si>
  <si>
    <r>
      <t>0,2 &lt; Q ≤ 0,5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≥10 m</t>
    </r>
  </si>
  <si>
    <r>
      <t>0,5 &lt; Q ≤ 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≥10 m</t>
    </r>
  </si>
  <si>
    <r>
      <t>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&lt; Q, emelőmagasság ≥10 m</t>
    </r>
  </si>
  <si>
    <t>Vízminőség kárelhárítási hely kiépítése: a vízfolyáson érkező, felszínen és annak közelében úszó szennyeződések felfogása keresztező műtárggyal, gépjárművel biztonságosan megközelíthető, biztosított a  zárt kontérekben összegyűjtött szennyezőanyag gépjárműre rakodása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</si>
</sst>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(* #,##0.00_);_(* \(#,##0.00\);_(* &quot;-&quot;??_);_(@_)"/>
    <numFmt numFmtId="165" formatCode=";;;"/>
    <numFmt numFmtId="166" formatCode="#,##0_ ;[Red]\-#,##0\ "/>
  </numFmts>
  <fonts count="46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1"/>
      <color theme="10"/>
      <name val="Calibri"/>
      <family val="2"/>
      <charset val="238"/>
      <scheme val="minor"/>
    </font>
    <font>
      <sz val="11"/>
      <name val="Calibri"/>
      <family val="2"/>
    </font>
    <font>
      <sz val="9"/>
      <color theme="0"/>
      <name val="Segoe UI"/>
      <family val="2"/>
    </font>
    <font>
      <sz val="9"/>
      <name val="Segoe UI"/>
      <family val="2"/>
    </font>
    <font>
      <b/>
      <sz val="10"/>
      <color indexed="9"/>
      <name val="Arial"/>
      <family val="2"/>
    </font>
    <font>
      <i/>
      <sz val="9"/>
      <name val="Segoe UI"/>
      <family val="2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7E939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</fills>
  <borders count="2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99">
    <xf numFmtId="0" fontId="0" fillId="0" borderId="0"/>
    <xf numFmtId="0" fontId="8" fillId="0" borderId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7" fillId="16" borderId="0" applyNumberFormat="0" applyBorder="0" applyAlignment="0" applyProtection="0"/>
    <xf numFmtId="0" fontId="18" fillId="16" borderId="0" applyNumberFormat="0" applyBorder="0" applyAlignment="0" applyProtection="0"/>
    <xf numFmtId="0" fontId="3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7" fillId="16" borderId="0" applyNumberFormat="0" applyBorder="0" applyAlignment="0" applyProtection="0"/>
    <xf numFmtId="0" fontId="18" fillId="16" borderId="0" applyNumberFormat="0" applyBorder="0" applyAlignment="0" applyProtection="0"/>
    <xf numFmtId="0" fontId="3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7" fillId="20" borderId="0" applyNumberFormat="0" applyBorder="0" applyAlignment="0" applyProtection="0"/>
    <xf numFmtId="0" fontId="18" fillId="20" borderId="0" applyNumberFormat="0" applyBorder="0" applyAlignment="0" applyProtection="0"/>
    <xf numFmtId="0" fontId="3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7" fillId="20" borderId="0" applyNumberFormat="0" applyBorder="0" applyAlignment="0" applyProtection="0"/>
    <xf numFmtId="0" fontId="18" fillId="20" borderId="0" applyNumberFormat="0" applyBorder="0" applyAlignment="0" applyProtection="0"/>
    <xf numFmtId="0" fontId="3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7" fillId="22" borderId="0" applyNumberFormat="0" applyBorder="0" applyAlignment="0" applyProtection="0"/>
    <xf numFmtId="0" fontId="18" fillId="22" borderId="0" applyNumberFormat="0" applyBorder="0" applyAlignment="0" applyProtection="0"/>
    <xf numFmtId="0" fontId="3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7" fillId="22" borderId="0" applyNumberFormat="0" applyBorder="0" applyAlignment="0" applyProtection="0"/>
    <xf numFmtId="0" fontId="18" fillId="22" borderId="0" applyNumberFormat="0" applyBorder="0" applyAlignment="0" applyProtection="0"/>
    <xf numFmtId="0" fontId="37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4" borderId="19" applyNumberFormat="0" applyAlignment="0" applyProtection="0"/>
    <xf numFmtId="0" fontId="19" fillId="14" borderId="19" applyNumberFormat="0" applyAlignment="0" applyProtection="0"/>
    <xf numFmtId="0" fontId="17" fillId="14" borderId="19" applyNumberFormat="0" applyAlignment="0" applyProtection="0"/>
    <xf numFmtId="0" fontId="19" fillId="14" borderId="19" applyNumberFormat="0" applyAlignment="0" applyProtection="0"/>
    <xf numFmtId="0" fontId="17" fillId="14" borderId="19" applyNumberFormat="0" applyAlignment="0" applyProtection="0"/>
    <xf numFmtId="0" fontId="19" fillId="14" borderId="19" applyNumberFormat="0" applyAlignment="0" applyProtection="0"/>
    <xf numFmtId="0" fontId="19" fillId="14" borderId="19" applyNumberFormat="0" applyAlignment="0" applyProtection="0"/>
    <xf numFmtId="0" fontId="19" fillId="14" borderId="19" applyNumberFormat="0" applyAlignment="0" applyProtection="0"/>
    <xf numFmtId="0" fontId="17" fillId="14" borderId="19" applyNumberFormat="0" applyAlignment="0" applyProtection="0"/>
    <xf numFmtId="0" fontId="19" fillId="14" borderId="19" applyNumberFormat="0" applyAlignment="0" applyProtection="0"/>
    <xf numFmtId="0" fontId="17" fillId="14" borderId="19" applyNumberFormat="0" applyAlignment="0" applyProtection="0"/>
    <xf numFmtId="0" fontId="19" fillId="14" borderId="1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14" fillId="0" borderId="20" applyNumberFormat="0" applyFill="0" applyAlignment="0" applyProtection="0"/>
    <xf numFmtId="0" fontId="21" fillId="0" borderId="20" applyNumberFormat="0" applyFill="0" applyAlignment="0" applyProtection="0"/>
    <xf numFmtId="0" fontId="14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14" fillId="0" borderId="20" applyNumberFormat="0" applyFill="0" applyAlignment="0" applyProtection="0"/>
    <xf numFmtId="0" fontId="21" fillId="0" borderId="20" applyNumberFormat="0" applyFill="0" applyAlignment="0" applyProtection="0"/>
    <xf numFmtId="0" fontId="14" fillId="0" borderId="20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11" fillId="0" borderId="21" applyNumberFormat="0" applyFill="0" applyAlignment="0" applyProtection="0"/>
    <xf numFmtId="0" fontId="22" fillId="0" borderId="21" applyNumberFormat="0" applyFill="0" applyAlignment="0" applyProtection="0"/>
    <xf numFmtId="0" fontId="11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11" fillId="0" borderId="21" applyNumberFormat="0" applyFill="0" applyAlignment="0" applyProtection="0"/>
    <xf numFmtId="0" fontId="22" fillId="0" borderId="21" applyNumberFormat="0" applyFill="0" applyAlignment="0" applyProtection="0"/>
    <xf numFmtId="0" fontId="11" fillId="0" borderId="21" applyNumberFormat="0" applyFill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34" fillId="0" borderId="22" applyNumberFormat="0" applyFill="0" applyAlignment="0" applyProtection="0"/>
    <xf numFmtId="0" fontId="23" fillId="0" borderId="22" applyNumberFormat="0" applyFill="0" applyAlignment="0" applyProtection="0"/>
    <xf numFmtId="0" fontId="34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34" fillId="0" borderId="22" applyNumberFormat="0" applyFill="0" applyAlignment="0" applyProtection="0"/>
    <xf numFmtId="0" fontId="23" fillId="0" borderId="22" applyNumberFormat="0" applyFill="0" applyAlignment="0" applyProtection="0"/>
    <xf numFmtId="0" fontId="34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23" applyNumberFormat="0" applyAlignment="0" applyProtection="0"/>
    <xf numFmtId="0" fontId="24" fillId="23" borderId="23" applyNumberFormat="0" applyAlignment="0" applyProtection="0"/>
    <xf numFmtId="0" fontId="16" fillId="23" borderId="23" applyNumberFormat="0" applyAlignment="0" applyProtection="0"/>
    <xf numFmtId="0" fontId="24" fillId="23" borderId="23" applyNumberFormat="0" applyAlignment="0" applyProtection="0"/>
    <xf numFmtId="0" fontId="16" fillId="23" borderId="23" applyNumberFormat="0" applyAlignment="0" applyProtection="0"/>
    <xf numFmtId="0" fontId="24" fillId="23" borderId="23" applyNumberFormat="0" applyAlignment="0" applyProtection="0"/>
    <xf numFmtId="0" fontId="24" fillId="23" borderId="23" applyNumberFormat="0" applyAlignment="0" applyProtection="0"/>
    <xf numFmtId="0" fontId="24" fillId="23" borderId="23" applyNumberFormat="0" applyAlignment="0" applyProtection="0"/>
    <xf numFmtId="0" fontId="16" fillId="23" borderId="23" applyNumberFormat="0" applyAlignment="0" applyProtection="0"/>
    <xf numFmtId="0" fontId="24" fillId="23" borderId="23" applyNumberFormat="0" applyAlignment="0" applyProtection="0"/>
    <xf numFmtId="0" fontId="16" fillId="23" borderId="23" applyNumberFormat="0" applyAlignment="0" applyProtection="0"/>
    <xf numFmtId="0" fontId="24" fillId="23" borderId="23" applyNumberFormat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11" fillId="0" borderId="24" applyNumberFormat="0" applyFill="0" applyAlignment="0" applyProtection="0"/>
    <xf numFmtId="0" fontId="26" fillId="0" borderId="24" applyNumberFormat="0" applyFill="0" applyAlignment="0" applyProtection="0"/>
    <xf numFmtId="0" fontId="11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11" fillId="0" borderId="24" applyNumberFormat="0" applyFill="0" applyAlignment="0" applyProtection="0"/>
    <xf numFmtId="0" fontId="26" fillId="0" borderId="24" applyNumberFormat="0" applyFill="0" applyAlignment="0" applyProtection="0"/>
    <xf numFmtId="0" fontId="11" fillId="0" borderId="24" applyNumberFormat="0" applyFill="0" applyAlignment="0" applyProtection="0"/>
    <xf numFmtId="0" fontId="26" fillId="0" borderId="24" applyNumberFormat="0" applyFill="0" applyAlignment="0" applyProtection="0"/>
    <xf numFmtId="0" fontId="15" fillId="24" borderId="25" applyNumberFormat="0" applyFont="0" applyAlignment="0" applyProtection="0"/>
    <xf numFmtId="0" fontId="15" fillId="24" borderId="25" applyNumberFormat="0" applyFont="0" applyAlignment="0" applyProtection="0"/>
    <xf numFmtId="0" fontId="17" fillId="24" borderId="25" applyNumberFormat="0" applyFont="0" applyAlignment="0" applyProtection="0"/>
    <xf numFmtId="0" fontId="15" fillId="24" borderId="25" applyNumberFormat="0" applyFont="0" applyAlignment="0" applyProtection="0"/>
    <xf numFmtId="0" fontId="17" fillId="24" borderId="25" applyNumberFormat="0" applyFont="0" applyAlignment="0" applyProtection="0"/>
    <xf numFmtId="0" fontId="15" fillId="24" borderId="25" applyNumberFormat="0" applyFont="0" applyAlignment="0" applyProtection="0"/>
    <xf numFmtId="0" fontId="15" fillId="24" borderId="25" applyNumberFormat="0" applyFont="0" applyAlignment="0" applyProtection="0"/>
    <xf numFmtId="0" fontId="15" fillId="24" borderId="25" applyNumberFormat="0" applyFont="0" applyAlignment="0" applyProtection="0"/>
    <xf numFmtId="0" fontId="17" fillId="24" borderId="25" applyNumberFormat="0" applyFont="0" applyAlignment="0" applyProtection="0"/>
    <xf numFmtId="0" fontId="15" fillId="24" borderId="25" applyNumberFormat="0" applyFont="0" applyAlignment="0" applyProtection="0"/>
    <xf numFmtId="0" fontId="17" fillId="24" borderId="25" applyNumberFormat="0" applyFont="0" applyAlignment="0" applyProtection="0"/>
    <xf numFmtId="0" fontId="15" fillId="24" borderId="25" applyNumberFormat="0" applyFont="0" applyAlignment="0" applyProtection="0"/>
    <xf numFmtId="0" fontId="35" fillId="24" borderId="25" applyNumberFormat="0" applyFont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7" fillId="26" borderId="0" applyNumberFormat="0" applyBorder="0" applyAlignment="0" applyProtection="0"/>
    <xf numFmtId="0" fontId="18" fillId="26" borderId="0" applyNumberFormat="0" applyBorder="0" applyAlignment="0" applyProtection="0"/>
    <xf numFmtId="0" fontId="3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7" fillId="26" borderId="0" applyNumberFormat="0" applyBorder="0" applyAlignment="0" applyProtection="0"/>
    <xf numFmtId="0" fontId="18" fillId="26" borderId="0" applyNumberFormat="0" applyBorder="0" applyAlignment="0" applyProtection="0"/>
    <xf numFmtId="0" fontId="3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7" fillId="27" borderId="0" applyNumberFormat="0" applyBorder="0" applyAlignment="0" applyProtection="0"/>
    <xf numFmtId="0" fontId="18" fillId="27" borderId="0" applyNumberFormat="0" applyBorder="0" applyAlignment="0" applyProtection="0"/>
    <xf numFmtId="0" fontId="37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7" fillId="27" borderId="0" applyNumberFormat="0" applyBorder="0" applyAlignment="0" applyProtection="0"/>
    <xf numFmtId="0" fontId="18" fillId="27" borderId="0" applyNumberFormat="0" applyBorder="0" applyAlignment="0" applyProtection="0"/>
    <xf numFmtId="0" fontId="37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7" fillId="20" borderId="0" applyNumberFormat="0" applyBorder="0" applyAlignment="0" applyProtection="0"/>
    <xf numFmtId="0" fontId="18" fillId="20" borderId="0" applyNumberFormat="0" applyBorder="0" applyAlignment="0" applyProtection="0"/>
    <xf numFmtId="0" fontId="3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7" fillId="20" borderId="0" applyNumberFormat="0" applyBorder="0" applyAlignment="0" applyProtection="0"/>
    <xf numFmtId="0" fontId="18" fillId="20" borderId="0" applyNumberFormat="0" applyBorder="0" applyAlignment="0" applyProtection="0"/>
    <xf numFmtId="0" fontId="3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7" fillId="28" borderId="0" applyNumberFormat="0" applyBorder="0" applyAlignment="0" applyProtection="0"/>
    <xf numFmtId="0" fontId="18" fillId="28" borderId="0" applyNumberFormat="0" applyBorder="0" applyAlignment="0" applyProtection="0"/>
    <xf numFmtId="0" fontId="3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7" fillId="28" borderId="0" applyNumberFormat="0" applyBorder="0" applyAlignment="0" applyProtection="0"/>
    <xf numFmtId="0" fontId="18" fillId="28" borderId="0" applyNumberFormat="0" applyBorder="0" applyAlignment="0" applyProtection="0"/>
    <xf numFmtId="0" fontId="37" fillId="28" borderId="0" applyNumberFormat="0" applyBorder="0" applyAlignment="0" applyProtection="0"/>
    <xf numFmtId="0" fontId="18" fillId="2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29" borderId="26" applyNumberFormat="0" applyAlignment="0" applyProtection="0"/>
    <xf numFmtId="0" fontId="28" fillId="29" borderId="26" applyNumberFormat="0" applyAlignment="0" applyProtection="0"/>
    <xf numFmtId="0" fontId="11" fillId="29" borderId="26" applyNumberFormat="0" applyAlignment="0" applyProtection="0"/>
    <xf numFmtId="0" fontId="28" fillId="29" borderId="26" applyNumberFormat="0" applyAlignment="0" applyProtection="0"/>
    <xf numFmtId="0" fontId="11" fillId="29" borderId="26" applyNumberFormat="0" applyAlignment="0" applyProtection="0"/>
    <xf numFmtId="0" fontId="28" fillId="29" borderId="26" applyNumberFormat="0" applyAlignment="0" applyProtection="0"/>
    <xf numFmtId="0" fontId="28" fillId="29" borderId="26" applyNumberFormat="0" applyAlignment="0" applyProtection="0"/>
    <xf numFmtId="0" fontId="28" fillId="29" borderId="26" applyNumberFormat="0" applyAlignment="0" applyProtection="0"/>
    <xf numFmtId="0" fontId="11" fillId="29" borderId="26" applyNumberFormat="0" applyAlignment="0" applyProtection="0"/>
    <xf numFmtId="0" fontId="28" fillId="29" borderId="26" applyNumberFormat="0" applyAlignment="0" applyProtection="0"/>
    <xf numFmtId="0" fontId="11" fillId="29" borderId="26" applyNumberFormat="0" applyAlignment="0" applyProtection="0"/>
    <xf numFmtId="0" fontId="28" fillId="29" borderId="26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11" fillId="0" borderId="27" applyNumberFormat="0" applyFill="0" applyAlignment="0" applyProtection="0"/>
    <xf numFmtId="0" fontId="30" fillId="0" borderId="27" applyNumberFormat="0" applyFill="0" applyAlignment="0" applyProtection="0"/>
    <xf numFmtId="0" fontId="11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11" fillId="0" borderId="27" applyNumberFormat="0" applyFill="0" applyAlignment="0" applyProtection="0"/>
    <xf numFmtId="0" fontId="30" fillId="0" borderId="27" applyNumberFormat="0" applyFill="0" applyAlignment="0" applyProtection="0"/>
    <xf numFmtId="0" fontId="11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1" fillId="10" borderId="0" applyNumberFormat="0" applyBorder="0" applyAlignment="0" applyProtection="0"/>
    <xf numFmtId="0" fontId="31" fillId="10" borderId="0" applyNumberFormat="0" applyBorder="0" applyAlignment="0" applyProtection="0"/>
    <xf numFmtId="0" fontId="1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1" fillId="10" borderId="0" applyNumberFormat="0" applyBorder="0" applyAlignment="0" applyProtection="0"/>
    <xf numFmtId="0" fontId="31" fillId="10" borderId="0" applyNumberFormat="0" applyBorder="0" applyAlignment="0" applyProtection="0"/>
    <xf numFmtId="0" fontId="1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1" fillId="30" borderId="0" applyNumberFormat="0" applyBorder="0" applyAlignment="0" applyProtection="0"/>
    <xf numFmtId="0" fontId="32" fillId="30" borderId="0" applyNumberFormat="0" applyBorder="0" applyAlignment="0" applyProtection="0"/>
    <xf numFmtId="0" fontId="1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1" fillId="30" borderId="0" applyNumberFormat="0" applyBorder="0" applyAlignment="0" applyProtection="0"/>
    <xf numFmtId="0" fontId="32" fillId="30" borderId="0" applyNumberFormat="0" applyBorder="0" applyAlignment="0" applyProtection="0"/>
    <xf numFmtId="0" fontId="11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29" borderId="19" applyNumberFormat="0" applyAlignment="0" applyProtection="0"/>
    <xf numFmtId="0" fontId="33" fillId="29" borderId="19" applyNumberFormat="0" applyAlignment="0" applyProtection="0"/>
    <xf numFmtId="0" fontId="11" fillId="29" borderId="19" applyNumberFormat="0" applyAlignment="0" applyProtection="0"/>
    <xf numFmtId="0" fontId="33" fillId="29" borderId="19" applyNumberFormat="0" applyAlignment="0" applyProtection="0"/>
    <xf numFmtId="0" fontId="11" fillId="29" borderId="19" applyNumberFormat="0" applyAlignment="0" applyProtection="0"/>
    <xf numFmtId="0" fontId="33" fillId="29" borderId="19" applyNumberFormat="0" applyAlignment="0" applyProtection="0"/>
    <xf numFmtId="0" fontId="33" fillId="29" borderId="19" applyNumberFormat="0" applyAlignment="0" applyProtection="0"/>
    <xf numFmtId="0" fontId="33" fillId="29" borderId="19" applyNumberFormat="0" applyAlignment="0" applyProtection="0"/>
    <xf numFmtId="0" fontId="11" fillId="29" borderId="19" applyNumberFormat="0" applyAlignment="0" applyProtection="0"/>
    <xf numFmtId="0" fontId="33" fillId="29" borderId="19" applyNumberFormat="0" applyAlignment="0" applyProtection="0"/>
    <xf numFmtId="0" fontId="11" fillId="29" borderId="19" applyNumberFormat="0" applyAlignment="0" applyProtection="0"/>
    <xf numFmtId="0" fontId="33" fillId="29" borderId="19" applyNumberFormat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8" fillId="38" borderId="0"/>
    <xf numFmtId="0" fontId="43" fillId="8" borderId="18" applyNumberFormat="0" applyAlignment="0" applyProtection="0"/>
    <xf numFmtId="0" fontId="39" fillId="31" borderId="0">
      <alignment horizontal="left" vertical="center"/>
    </xf>
    <xf numFmtId="0" fontId="40" fillId="32" borderId="0">
      <alignment horizontal="right"/>
    </xf>
    <xf numFmtId="0" fontId="40" fillId="33" borderId="0">
      <alignment horizontal="right"/>
    </xf>
    <xf numFmtId="0" fontId="39" fillId="31" borderId="3">
      <alignment horizontal="left"/>
    </xf>
    <xf numFmtId="0" fontId="39" fillId="31" borderId="0">
      <alignment horizontal="center"/>
    </xf>
    <xf numFmtId="0" fontId="40" fillId="34" borderId="0">
      <alignment horizontal="left"/>
    </xf>
    <xf numFmtId="0" fontId="40" fillId="33" borderId="0">
      <alignment horizontal="left"/>
    </xf>
    <xf numFmtId="0" fontId="39" fillId="31" borderId="0">
      <alignment horizontal="left"/>
    </xf>
    <xf numFmtId="165" fontId="38" fillId="0" borderId="0">
      <alignment horizontal="left"/>
    </xf>
    <xf numFmtId="165" fontId="38" fillId="0" borderId="0">
      <alignment horizontal="left"/>
    </xf>
    <xf numFmtId="165" fontId="41" fillId="35" borderId="4">
      <alignment horizontal="left"/>
    </xf>
    <xf numFmtId="0" fontId="40" fillId="0" borderId="0">
      <alignment horizontal="left"/>
    </xf>
    <xf numFmtId="165" fontId="38" fillId="0" borderId="0"/>
    <xf numFmtId="165" fontId="38" fillId="0" borderId="0"/>
    <xf numFmtId="165" fontId="41" fillId="0" borderId="0"/>
    <xf numFmtId="0" fontId="40" fillId="32" borderId="0">
      <alignment horizontal="right"/>
    </xf>
    <xf numFmtId="0" fontId="40" fillId="33" borderId="0">
      <alignment horizontal="right"/>
    </xf>
    <xf numFmtId="0" fontId="40" fillId="31" borderId="0">
      <alignment horizontal="right"/>
    </xf>
    <xf numFmtId="166" fontId="40" fillId="0" borderId="28"/>
    <xf numFmtId="3" fontId="42" fillId="36" borderId="29"/>
    <xf numFmtId="0" fontId="40" fillId="34" borderId="0">
      <alignment horizontal="center"/>
    </xf>
    <xf numFmtId="0" fontId="40" fillId="34" borderId="0">
      <alignment horizontal="left" wrapText="1"/>
    </xf>
    <xf numFmtId="0" fontId="40" fillId="33" borderId="0">
      <alignment horizontal="left"/>
    </xf>
    <xf numFmtId="0" fontId="39" fillId="37" borderId="0">
      <alignment horizontal="left"/>
    </xf>
    <xf numFmtId="0" fontId="8" fillId="0" borderId="0"/>
    <xf numFmtId="16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/>
    <xf numFmtId="0" fontId="38" fillId="38" borderId="0"/>
    <xf numFmtId="0" fontId="43" fillId="8" borderId="18" applyNumberFormat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6" fontId="40" fillId="0" borderId="30"/>
    <xf numFmtId="3" fontId="42" fillId="36" borderId="55"/>
    <xf numFmtId="3" fontId="42" fillId="36" borderId="131"/>
    <xf numFmtId="3" fontId="42" fillId="36" borderId="61"/>
    <xf numFmtId="3" fontId="42" fillId="36" borderId="149"/>
    <xf numFmtId="3" fontId="42" fillId="36" borderId="223"/>
    <xf numFmtId="3" fontId="42" fillId="36" borderId="65"/>
    <xf numFmtId="3" fontId="42" fillId="36" borderId="153"/>
    <xf numFmtId="3" fontId="42" fillId="36" borderId="227"/>
    <xf numFmtId="3" fontId="42" fillId="36" borderId="69"/>
    <xf numFmtId="3" fontId="42" fillId="36" borderId="157"/>
    <xf numFmtId="3" fontId="42" fillId="36" borderId="231"/>
    <xf numFmtId="3" fontId="42" fillId="36" borderId="73"/>
    <xf numFmtId="3" fontId="42" fillId="36" borderId="161"/>
    <xf numFmtId="3" fontId="42" fillId="36" borderId="235"/>
    <xf numFmtId="3" fontId="42" fillId="36" borderId="77"/>
    <xf numFmtId="3" fontId="42" fillId="36" borderId="165"/>
    <xf numFmtId="3" fontId="42" fillId="36" borderId="239"/>
    <xf numFmtId="3" fontId="42" fillId="36" borderId="81"/>
    <xf numFmtId="3" fontId="42" fillId="36" borderId="169"/>
    <xf numFmtId="3" fontId="42" fillId="36" borderId="243"/>
    <xf numFmtId="3" fontId="42" fillId="36" borderId="85"/>
    <xf numFmtId="3" fontId="42" fillId="36" borderId="173"/>
    <xf numFmtId="3" fontId="42" fillId="36" borderId="247"/>
    <xf numFmtId="3" fontId="42" fillId="36" borderId="89"/>
    <xf numFmtId="3" fontId="42" fillId="36" borderId="177"/>
    <xf numFmtId="3" fontId="42" fillId="36" borderId="251"/>
    <xf numFmtId="3" fontId="42" fillId="36" borderId="93"/>
    <xf numFmtId="3" fontId="42" fillId="36" borderId="181"/>
    <xf numFmtId="3" fontId="42" fillId="36" borderId="255"/>
    <xf numFmtId="3" fontId="42" fillId="36" borderId="97"/>
    <xf numFmtId="3" fontId="42" fillId="36" borderId="185"/>
    <xf numFmtId="3" fontId="42" fillId="36" borderId="259"/>
    <xf numFmtId="3" fontId="42" fillId="36" borderId="101"/>
    <xf numFmtId="3" fontId="42" fillId="36" borderId="189"/>
    <xf numFmtId="3" fontId="42" fillId="36" borderId="263"/>
    <xf numFmtId="3" fontId="42" fillId="36" borderId="105"/>
    <xf numFmtId="3" fontId="42" fillId="36" borderId="193"/>
    <xf numFmtId="3" fontId="42" fillId="36" borderId="267"/>
    <xf numFmtId="3" fontId="42" fillId="36" borderId="109"/>
    <xf numFmtId="3" fontId="42" fillId="36" borderId="197"/>
    <xf numFmtId="3" fontId="42" fillId="36" borderId="113"/>
    <xf numFmtId="3" fontId="42" fillId="36" borderId="201"/>
    <xf numFmtId="3" fontId="42" fillId="36" borderId="117"/>
    <xf numFmtId="3" fontId="42" fillId="36" borderId="205"/>
    <xf numFmtId="3" fontId="42" fillId="36" borderId="121"/>
    <xf numFmtId="3" fontId="42" fillId="36" borderId="209"/>
    <xf numFmtId="3" fontId="42" fillId="36" borderId="125"/>
    <xf numFmtId="3" fontId="42" fillId="36" borderId="213"/>
    <xf numFmtId="3" fontId="42" fillId="36" borderId="129"/>
    <xf numFmtId="3" fontId="42" fillId="36" borderId="217"/>
    <xf numFmtId="3" fontId="42" fillId="36" borderId="133"/>
    <xf numFmtId="3" fontId="42" fillId="36" borderId="137"/>
    <xf numFmtId="3" fontId="42" fillId="36" borderId="141"/>
    <xf numFmtId="3" fontId="42" fillId="36" borderId="145"/>
    <xf numFmtId="3" fontId="42" fillId="36" borderId="143"/>
    <xf numFmtId="3" fontId="42" fillId="36" borderId="139"/>
    <xf numFmtId="3" fontId="42" fillId="36" borderId="135"/>
    <xf numFmtId="3" fontId="42" fillId="36" borderId="219"/>
    <xf numFmtId="3" fontId="42" fillId="36" borderId="215"/>
    <xf numFmtId="3" fontId="42" fillId="36" borderId="211"/>
    <xf numFmtId="3" fontId="42" fillId="36" borderId="123"/>
    <xf numFmtId="3" fontId="42" fillId="36" borderId="207"/>
    <xf numFmtId="3" fontId="42" fillId="36" borderId="119"/>
    <xf numFmtId="3" fontId="42" fillId="36" borderId="203"/>
    <xf numFmtId="3" fontId="42" fillId="36" borderId="115"/>
    <xf numFmtId="3" fontId="42" fillId="36" borderId="199"/>
    <xf numFmtId="3" fontId="42" fillId="36" borderId="111"/>
    <xf numFmtId="3" fontId="42" fillId="36" borderId="269"/>
    <xf numFmtId="3" fontId="42" fillId="36" borderId="195"/>
    <xf numFmtId="3" fontId="42" fillId="36" borderId="107"/>
    <xf numFmtId="3" fontId="42" fillId="36" borderId="265"/>
    <xf numFmtId="3" fontId="42" fillId="36" borderId="191"/>
    <xf numFmtId="3" fontId="42" fillId="36" borderId="103"/>
    <xf numFmtId="3" fontId="42" fillId="36" borderId="261"/>
    <xf numFmtId="3" fontId="42" fillId="36" borderId="187"/>
    <xf numFmtId="3" fontId="42" fillId="36" borderId="99"/>
    <xf numFmtId="3" fontId="42" fillId="36" borderId="257"/>
    <xf numFmtId="3" fontId="42" fillId="36" borderId="183"/>
    <xf numFmtId="3" fontId="42" fillId="36" borderId="95"/>
    <xf numFmtId="3" fontId="42" fillId="36" borderId="253"/>
    <xf numFmtId="3" fontId="42" fillId="36" borderId="179"/>
    <xf numFmtId="3" fontId="42" fillId="36" borderId="91"/>
    <xf numFmtId="3" fontId="42" fillId="36" borderId="249"/>
    <xf numFmtId="3" fontId="42" fillId="36" borderId="175"/>
    <xf numFmtId="3" fontId="42" fillId="36" borderId="87"/>
    <xf numFmtId="3" fontId="42" fillId="36" borderId="245"/>
    <xf numFmtId="3" fontId="42" fillId="36" borderId="171"/>
    <xf numFmtId="3" fontId="42" fillId="36" borderId="83"/>
    <xf numFmtId="3" fontId="42" fillId="36" borderId="241"/>
    <xf numFmtId="3" fontId="42" fillId="36" borderId="167"/>
    <xf numFmtId="3" fontId="42" fillId="36" borderId="79"/>
    <xf numFmtId="3" fontId="42" fillId="36" borderId="237"/>
    <xf numFmtId="3" fontId="42" fillId="36" borderId="163"/>
    <xf numFmtId="3" fontId="42" fillId="36" borderId="75"/>
    <xf numFmtId="3" fontId="42" fillId="36" borderId="233"/>
    <xf numFmtId="3" fontId="42" fillId="36" borderId="159"/>
    <xf numFmtId="3" fontId="42" fillId="36" borderId="71"/>
    <xf numFmtId="3" fontId="42" fillId="36" borderId="229"/>
    <xf numFmtId="3" fontId="42" fillId="36" borderId="155"/>
    <xf numFmtId="3" fontId="42" fillId="36" borderId="67"/>
    <xf numFmtId="3" fontId="42" fillId="36" borderId="225"/>
    <xf numFmtId="3" fontId="42" fillId="36" borderId="151"/>
    <xf numFmtId="3" fontId="42" fillId="36" borderId="63"/>
    <xf numFmtId="3" fontId="42" fillId="36" borderId="57"/>
    <xf numFmtId="3" fontId="42" fillId="36" borderId="221"/>
    <xf numFmtId="3" fontId="42" fillId="36" borderId="147"/>
    <xf numFmtId="3" fontId="42" fillId="36" borderId="59"/>
    <xf numFmtId="3" fontId="42" fillId="36" borderId="53"/>
    <xf numFmtId="3" fontId="42" fillId="36" borderId="45"/>
    <xf numFmtId="3" fontId="42" fillId="36" borderId="41"/>
    <xf numFmtId="3" fontId="42" fillId="36" borderId="37"/>
    <xf numFmtId="3" fontId="42" fillId="36" borderId="33"/>
    <xf numFmtId="3" fontId="42" fillId="36" borderId="39"/>
    <xf numFmtId="3" fontId="42" fillId="36" borderId="31"/>
    <xf numFmtId="3" fontId="42" fillId="36" borderId="35"/>
    <xf numFmtId="3" fontId="42" fillId="36" borderId="43"/>
    <xf numFmtId="3" fontId="42" fillId="36" borderId="47"/>
    <xf numFmtId="3" fontId="42" fillId="36" borderId="51"/>
    <xf numFmtId="3" fontId="42" fillId="36" borderId="49"/>
    <xf numFmtId="3" fontId="42" fillId="36" borderId="127"/>
    <xf numFmtId="166" fontId="40" fillId="0" borderId="32"/>
    <xf numFmtId="166" fontId="40" fillId="0" borderId="34"/>
    <xf numFmtId="166" fontId="40" fillId="0" borderId="36"/>
    <xf numFmtId="166" fontId="40" fillId="0" borderId="38"/>
    <xf numFmtId="166" fontId="40" fillId="0" borderId="40"/>
    <xf numFmtId="166" fontId="40" fillId="0" borderId="42"/>
    <xf numFmtId="166" fontId="40" fillId="0" borderId="44"/>
    <xf numFmtId="166" fontId="40" fillId="0" borderId="46"/>
    <xf numFmtId="166" fontId="40" fillId="0" borderId="48"/>
    <xf numFmtId="166" fontId="40" fillId="0" borderId="50"/>
    <xf numFmtId="166" fontId="40" fillId="0" borderId="52"/>
    <xf numFmtId="166" fontId="40" fillId="0" borderId="54"/>
    <xf numFmtId="166" fontId="40" fillId="0" borderId="56"/>
    <xf numFmtId="166" fontId="40" fillId="0" borderId="58"/>
    <xf numFmtId="166" fontId="40" fillId="0" borderId="60"/>
    <xf numFmtId="166" fontId="40" fillId="0" borderId="62"/>
    <xf numFmtId="166" fontId="40" fillId="0" borderId="64"/>
    <xf numFmtId="166" fontId="40" fillId="0" borderId="66"/>
    <xf numFmtId="166" fontId="40" fillId="0" borderId="68"/>
    <xf numFmtId="166" fontId="40" fillId="0" borderId="70"/>
    <xf numFmtId="166" fontId="40" fillId="0" borderId="72"/>
    <xf numFmtId="166" fontId="40" fillId="0" borderId="74"/>
    <xf numFmtId="166" fontId="40" fillId="0" borderId="76"/>
    <xf numFmtId="166" fontId="40" fillId="0" borderId="78"/>
    <xf numFmtId="166" fontId="40" fillId="0" borderId="80"/>
    <xf numFmtId="166" fontId="40" fillId="0" borderId="82"/>
    <xf numFmtId="166" fontId="40" fillId="0" borderId="84"/>
    <xf numFmtId="166" fontId="40" fillId="0" borderId="86"/>
    <xf numFmtId="166" fontId="40" fillId="0" borderId="88"/>
    <xf numFmtId="166" fontId="40" fillId="0" borderId="90"/>
    <xf numFmtId="166" fontId="40" fillId="0" borderId="92"/>
    <xf numFmtId="166" fontId="40" fillId="0" borderId="94"/>
    <xf numFmtId="166" fontId="40" fillId="0" borderId="96"/>
    <xf numFmtId="166" fontId="40" fillId="0" borderId="98"/>
    <xf numFmtId="166" fontId="40" fillId="0" borderId="100"/>
    <xf numFmtId="166" fontId="40" fillId="0" borderId="102"/>
    <xf numFmtId="166" fontId="40" fillId="0" borderId="104"/>
    <xf numFmtId="166" fontId="40" fillId="0" borderId="106"/>
    <xf numFmtId="166" fontId="40" fillId="0" borderId="108"/>
    <xf numFmtId="166" fontId="40" fillId="0" borderId="110"/>
    <xf numFmtId="166" fontId="40" fillId="0" borderId="112"/>
    <xf numFmtId="166" fontId="40" fillId="0" borderId="114"/>
    <xf numFmtId="166" fontId="40" fillId="0" borderId="116"/>
    <xf numFmtId="166" fontId="40" fillId="0" borderId="118"/>
    <xf numFmtId="166" fontId="40" fillId="0" borderId="120"/>
    <xf numFmtId="166" fontId="40" fillId="0" borderId="122"/>
    <xf numFmtId="166" fontId="40" fillId="0" borderId="124"/>
    <xf numFmtId="166" fontId="40" fillId="0" borderId="126"/>
    <xf numFmtId="166" fontId="40" fillId="0" borderId="128"/>
    <xf numFmtId="166" fontId="40" fillId="0" borderId="130"/>
    <xf numFmtId="166" fontId="40" fillId="0" borderId="132"/>
    <xf numFmtId="166" fontId="40" fillId="0" borderId="134"/>
    <xf numFmtId="166" fontId="40" fillId="0" borderId="136"/>
    <xf numFmtId="166" fontId="40" fillId="0" borderId="138"/>
    <xf numFmtId="166" fontId="40" fillId="0" borderId="140"/>
    <xf numFmtId="166" fontId="40" fillId="0" borderId="142"/>
    <xf numFmtId="166" fontId="40" fillId="0" borderId="144"/>
    <xf numFmtId="166" fontId="40" fillId="0" borderId="146"/>
    <xf numFmtId="166" fontId="40" fillId="0" borderId="148"/>
    <xf numFmtId="166" fontId="40" fillId="0" borderId="150"/>
    <xf numFmtId="166" fontId="40" fillId="0" borderId="152"/>
    <xf numFmtId="166" fontId="40" fillId="0" borderId="154"/>
    <xf numFmtId="166" fontId="40" fillId="0" borderId="156"/>
    <xf numFmtId="166" fontId="40" fillId="0" borderId="158"/>
    <xf numFmtId="166" fontId="40" fillId="0" borderId="160"/>
    <xf numFmtId="166" fontId="40" fillId="0" borderId="162"/>
    <xf numFmtId="166" fontId="40" fillId="0" borderId="164"/>
    <xf numFmtId="166" fontId="40" fillId="0" borderId="166"/>
    <xf numFmtId="166" fontId="40" fillId="0" borderId="168"/>
    <xf numFmtId="166" fontId="40" fillId="0" borderId="170"/>
    <xf numFmtId="166" fontId="40" fillId="0" borderId="172"/>
    <xf numFmtId="166" fontId="40" fillId="0" borderId="174"/>
    <xf numFmtId="166" fontId="40" fillId="0" borderId="176"/>
    <xf numFmtId="166" fontId="40" fillId="0" borderId="178"/>
    <xf numFmtId="166" fontId="40" fillId="0" borderId="180"/>
    <xf numFmtId="166" fontId="40" fillId="0" borderId="182"/>
    <xf numFmtId="166" fontId="40" fillId="0" borderId="184"/>
    <xf numFmtId="166" fontId="40" fillId="0" borderId="186"/>
    <xf numFmtId="166" fontId="40" fillId="0" borderId="188"/>
    <xf numFmtId="166" fontId="40" fillId="0" borderId="190"/>
    <xf numFmtId="166" fontId="40" fillId="0" borderId="192"/>
    <xf numFmtId="166" fontId="40" fillId="0" borderId="194"/>
    <xf numFmtId="166" fontId="40" fillId="0" borderId="196"/>
    <xf numFmtId="166" fontId="40" fillId="0" borderId="198"/>
    <xf numFmtId="166" fontId="40" fillId="0" borderId="200"/>
    <xf numFmtId="166" fontId="40" fillId="0" borderId="202"/>
    <xf numFmtId="166" fontId="40" fillId="0" borderId="204"/>
    <xf numFmtId="166" fontId="40" fillId="0" borderId="206"/>
    <xf numFmtId="166" fontId="40" fillId="0" borderId="208"/>
    <xf numFmtId="166" fontId="40" fillId="0" borderId="210"/>
    <xf numFmtId="166" fontId="40" fillId="0" borderId="212"/>
    <xf numFmtId="166" fontId="40" fillId="0" borderId="214"/>
    <xf numFmtId="166" fontId="40" fillId="0" borderId="216"/>
    <xf numFmtId="166" fontId="40" fillId="0" borderId="218"/>
    <xf numFmtId="166" fontId="40" fillId="0" borderId="220"/>
    <xf numFmtId="166" fontId="40" fillId="0" borderId="222"/>
    <xf numFmtId="166" fontId="40" fillId="0" borderId="224"/>
    <xf numFmtId="166" fontId="40" fillId="0" borderId="226"/>
    <xf numFmtId="166" fontId="40" fillId="0" borderId="228"/>
    <xf numFmtId="166" fontId="40" fillId="0" borderId="230"/>
    <xf numFmtId="166" fontId="40" fillId="0" borderId="232"/>
    <xf numFmtId="166" fontId="40" fillId="0" borderId="234"/>
    <xf numFmtId="166" fontId="40" fillId="0" borderId="236"/>
    <xf numFmtId="166" fontId="40" fillId="0" borderId="238"/>
    <xf numFmtId="166" fontId="40" fillId="0" borderId="240"/>
    <xf numFmtId="166" fontId="40" fillId="0" borderId="242"/>
    <xf numFmtId="166" fontId="40" fillId="0" borderId="244"/>
    <xf numFmtId="166" fontId="40" fillId="0" borderId="246"/>
    <xf numFmtId="166" fontId="40" fillId="0" borderId="248"/>
    <xf numFmtId="166" fontId="40" fillId="0" borderId="250"/>
    <xf numFmtId="166" fontId="40" fillId="0" borderId="252"/>
    <xf numFmtId="166" fontId="40" fillId="0" borderId="254"/>
    <xf numFmtId="166" fontId="40" fillId="0" borderId="256"/>
    <xf numFmtId="166" fontId="40" fillId="0" borderId="258"/>
    <xf numFmtId="166" fontId="40" fillId="0" borderId="260"/>
    <xf numFmtId="166" fontId="40" fillId="0" borderId="262"/>
    <xf numFmtId="166" fontId="40" fillId="0" borderId="264"/>
    <xf numFmtId="166" fontId="40" fillId="0" borderId="266"/>
    <xf numFmtId="166" fontId="40" fillId="0" borderId="268"/>
    <xf numFmtId="166" fontId="40" fillId="0" borderId="270"/>
    <xf numFmtId="166" fontId="40" fillId="0" borderId="28"/>
    <xf numFmtId="43" fontId="11" fillId="0" borderId="0" applyFont="0" applyFill="0" applyBorder="0" applyAlignment="0" applyProtection="0"/>
  </cellStyleXfs>
  <cellXfs count="273">
    <xf numFmtId="0" fontId="0" fillId="0" borderId="0" xfId="0"/>
    <xf numFmtId="0" fontId="4" fillId="3" borderId="3" xfId="0" applyFont="1" applyFill="1" applyBorder="1" applyAlignment="1" applyProtection="1">
      <alignment vertical="center" wrapText="1"/>
      <protection hidden="1"/>
    </xf>
    <xf numFmtId="0" fontId="4" fillId="3" borderId="4" xfId="0" applyFont="1" applyFill="1" applyBorder="1" applyAlignment="1" applyProtection="1">
      <alignment vertical="center" wrapText="1"/>
      <protection hidden="1"/>
    </xf>
    <xf numFmtId="49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right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right" vertical="center" wrapText="1"/>
      <protection hidden="1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horizontal="right" vertical="center"/>
      <protection hidden="1"/>
    </xf>
    <xf numFmtId="0" fontId="6" fillId="0" borderId="1" xfId="0" applyFont="1" applyBorder="1" applyAlignment="1">
      <alignment horizontal="right" vertical="center" wrapText="1"/>
    </xf>
    <xf numFmtId="0" fontId="4" fillId="0" borderId="3" xfId="0" applyFont="1" applyFill="1" applyBorder="1" applyAlignment="1" applyProtection="1">
      <alignment horizontal="right" vertical="center" wrapText="1"/>
      <protection hidden="1"/>
    </xf>
    <xf numFmtId="3" fontId="4" fillId="3" borderId="5" xfId="0" applyNumberFormat="1" applyFont="1" applyFill="1" applyBorder="1" applyAlignment="1" applyProtection="1">
      <alignment vertical="center" wrapText="1"/>
      <protection hidden="1"/>
    </xf>
    <xf numFmtId="0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right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6" fillId="3" borderId="3" xfId="0" applyFont="1" applyFill="1" applyBorder="1" applyAlignment="1" applyProtection="1">
      <alignment vertical="center" wrapText="1"/>
      <protection hidden="1"/>
    </xf>
    <xf numFmtId="0" fontId="6" fillId="3" borderId="4" xfId="0" applyFont="1" applyFill="1" applyBorder="1" applyAlignment="1" applyProtection="1">
      <alignment vertical="center" wrapText="1"/>
      <protection hidden="1"/>
    </xf>
    <xf numFmtId="3" fontId="6" fillId="3" borderId="5" xfId="0" applyNumberFormat="1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0" applyNumberFormat="1" applyFont="1" applyFill="1" applyBorder="1" applyAlignment="1" applyProtection="1">
      <alignment vertical="center" wrapText="1"/>
      <protection hidden="1"/>
    </xf>
    <xf numFmtId="3" fontId="4" fillId="3" borderId="4" xfId="0" applyNumberFormat="1" applyFont="1" applyFill="1" applyBorder="1" applyAlignment="1" applyProtection="1">
      <alignment vertical="center" wrapText="1"/>
      <protection hidden="1"/>
    </xf>
    <xf numFmtId="0" fontId="3" fillId="6" borderId="3" xfId="0" applyFont="1" applyFill="1" applyBorder="1" applyAlignment="1" applyProtection="1">
      <alignment vertical="center" wrapText="1"/>
      <protection hidden="1"/>
    </xf>
    <xf numFmtId="0" fontId="3" fillId="6" borderId="4" xfId="0" applyFont="1" applyFill="1" applyBorder="1" applyAlignment="1" applyProtection="1">
      <alignment vertical="center" wrapText="1"/>
      <protection hidden="1"/>
    </xf>
    <xf numFmtId="3" fontId="3" fillId="6" borderId="4" xfId="0" applyNumberFormat="1" applyFont="1" applyFill="1" applyBorder="1" applyAlignment="1" applyProtection="1">
      <alignment vertical="center" wrapText="1"/>
      <protection hidden="1"/>
    </xf>
    <xf numFmtId="3" fontId="3" fillId="6" borderId="5" xfId="0" applyNumberFormat="1" applyFont="1" applyFill="1" applyBorder="1" applyAlignment="1" applyProtection="1">
      <alignment vertical="center" wrapText="1"/>
      <protection hidden="1"/>
    </xf>
    <xf numFmtId="0" fontId="2" fillId="5" borderId="3" xfId="0" applyFont="1" applyFill="1" applyBorder="1" applyAlignment="1" applyProtection="1">
      <alignment vertical="center" wrapText="1"/>
      <protection hidden="1"/>
    </xf>
    <xf numFmtId="0" fontId="2" fillId="5" borderId="4" xfId="0" applyFont="1" applyFill="1" applyBorder="1" applyAlignment="1" applyProtection="1">
      <alignment vertical="center" wrapText="1"/>
      <protection hidden="1"/>
    </xf>
    <xf numFmtId="3" fontId="2" fillId="5" borderId="4" xfId="0" applyNumberFormat="1" applyFont="1" applyFill="1" applyBorder="1" applyAlignment="1" applyProtection="1">
      <alignment vertical="center" wrapText="1"/>
      <protection hidden="1"/>
    </xf>
    <xf numFmtId="3" fontId="2" fillId="5" borderId="5" xfId="0" applyNumberFormat="1" applyFont="1" applyFill="1" applyBorder="1" applyAlignment="1" applyProtection="1">
      <alignment vertical="center" wrapText="1"/>
      <protection hidden="1"/>
    </xf>
    <xf numFmtId="0" fontId="2" fillId="5" borderId="9" xfId="0" applyFont="1" applyFill="1" applyBorder="1" applyAlignment="1" applyProtection="1">
      <alignment vertical="center" wrapText="1"/>
      <protection hidden="1"/>
    </xf>
    <xf numFmtId="0" fontId="6" fillId="5" borderId="8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0" fontId="6" fillId="7" borderId="6" xfId="0" applyFont="1" applyFill="1" applyBorder="1" applyAlignment="1">
      <alignment horizontal="right" vertical="center" wrapText="1"/>
    </xf>
    <xf numFmtId="0" fontId="6" fillId="7" borderId="4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3" fillId="5" borderId="16" xfId="0" applyFont="1" applyFill="1" applyBorder="1" applyAlignment="1">
      <alignment horizontal="right" vertical="center" wrapText="1"/>
    </xf>
    <xf numFmtId="0" fontId="3" fillId="6" borderId="16" xfId="0" applyFont="1" applyFill="1" applyBorder="1" applyAlignment="1">
      <alignment horizontal="right" vertical="center" wrapText="1"/>
    </xf>
    <xf numFmtId="0" fontId="6" fillId="7" borderId="16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2" fillId="5" borderId="6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5" borderId="16" xfId="0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right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1" fillId="2" borderId="1" xfId="1198" applyFont="1" applyFill="1" applyBorder="1" applyAlignment="1" applyProtection="1">
      <alignment horizontal="center" vertical="center" wrapText="1"/>
      <protection hidden="1"/>
    </xf>
    <xf numFmtId="43" fontId="2" fillId="5" borderId="4" xfId="1198" applyFont="1" applyFill="1" applyBorder="1" applyAlignment="1" applyProtection="1">
      <alignment vertical="center" wrapText="1"/>
      <protection hidden="1"/>
    </xf>
    <xf numFmtId="43" fontId="3" fillId="6" borderId="4" xfId="1198" applyFont="1" applyFill="1" applyBorder="1" applyAlignment="1" applyProtection="1">
      <alignment vertical="center" wrapText="1"/>
      <protection hidden="1"/>
    </xf>
    <xf numFmtId="43" fontId="6" fillId="3" borderId="4" xfId="1198" applyFont="1" applyFill="1" applyBorder="1" applyAlignment="1" applyProtection="1">
      <alignment vertical="center" wrapText="1"/>
      <protection hidden="1"/>
    </xf>
    <xf numFmtId="43" fontId="4" fillId="0" borderId="1" xfId="1198" applyFont="1" applyFill="1" applyBorder="1" applyAlignment="1" applyProtection="1">
      <alignment horizontal="center" vertical="center" wrapText="1"/>
      <protection locked="0"/>
    </xf>
    <xf numFmtId="43" fontId="4" fillId="0" borderId="2" xfId="1198" applyFont="1" applyFill="1" applyBorder="1" applyAlignment="1" applyProtection="1">
      <alignment horizontal="center" vertical="center" wrapText="1"/>
      <protection locked="0"/>
    </xf>
    <xf numFmtId="43" fontId="2" fillId="5" borderId="9" xfId="1198" applyFont="1" applyFill="1" applyBorder="1" applyAlignment="1" applyProtection="1">
      <alignment vertical="center" wrapText="1"/>
      <protection hidden="1"/>
    </xf>
    <xf numFmtId="43" fontId="6" fillId="0" borderId="0" xfId="1198" applyFont="1" applyAlignment="1">
      <alignment vertical="center" wrapText="1"/>
    </xf>
    <xf numFmtId="43" fontId="4" fillId="0" borderId="7" xfId="1198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7" borderId="1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9" fillId="39" borderId="14" xfId="0" applyFont="1" applyFill="1" applyBorder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43" fontId="9" fillId="39" borderId="15" xfId="1198" applyFont="1" applyFill="1" applyBorder="1" applyAlignment="1">
      <alignment horizontal="center" vertical="center" wrapText="1"/>
    </xf>
    <xf numFmtId="0" fontId="0" fillId="39" borderId="271" xfId="0" applyFill="1" applyBorder="1" applyAlignment="1">
      <alignment vertical="center" wrapText="1"/>
    </xf>
    <xf numFmtId="0" fontId="9" fillId="39" borderId="6" xfId="0" applyFont="1" applyFill="1" applyBorder="1" applyAlignment="1">
      <alignment horizontal="center" vertical="center" wrapText="1"/>
    </xf>
    <xf numFmtId="0" fontId="9" fillId="39" borderId="4" xfId="0" applyFont="1" applyFill="1" applyBorder="1" applyAlignment="1">
      <alignment horizontal="center" vertical="center" wrapText="1"/>
    </xf>
    <xf numFmtId="43" fontId="9" fillId="39" borderId="4" xfId="1198" applyFont="1" applyFill="1" applyBorder="1" applyAlignment="1">
      <alignment horizontal="center" vertical="center" wrapText="1"/>
    </xf>
    <xf numFmtId="0" fontId="0" fillId="39" borderId="16" xfId="0" applyFill="1" applyBorder="1" applyAlignment="1">
      <alignment vertical="center" wrapText="1"/>
    </xf>
  </cellXfs>
  <cellStyles count="1199">
    <cellStyle name="____page" xfId="918"/>
    <cellStyle name="___col1" xfId="919"/>
    <cellStyle name="___col2" xfId="920"/>
    <cellStyle name="___col3" xfId="921"/>
    <cellStyle name="___page" xfId="922"/>
    <cellStyle name="___row1" xfId="923"/>
    <cellStyle name="___row2" xfId="924"/>
    <cellStyle name="___row3" xfId="925"/>
    <cellStyle name="__col1" xfId="926"/>
    <cellStyle name="__col2" xfId="927"/>
    <cellStyle name="__col3" xfId="928"/>
    <cellStyle name="__page" xfId="929"/>
    <cellStyle name="__row1" xfId="930"/>
    <cellStyle name="__row2" xfId="931"/>
    <cellStyle name="__row3" xfId="932"/>
    <cellStyle name="_col1" xfId="933"/>
    <cellStyle name="_col2" xfId="934"/>
    <cellStyle name="_col3" xfId="935"/>
    <cellStyle name="_data" xfId="936"/>
    <cellStyle name="_data 2" xfId="956"/>
    <cellStyle name="_data 2 10" xfId="1085"/>
    <cellStyle name="_data 2 100" xfId="1175"/>
    <cellStyle name="_data 2 101" xfId="1176"/>
    <cellStyle name="_data 2 102" xfId="1177"/>
    <cellStyle name="_data 2 103" xfId="1178"/>
    <cellStyle name="_data 2 104" xfId="1179"/>
    <cellStyle name="_data 2 105" xfId="1180"/>
    <cellStyle name="_data 2 106" xfId="1181"/>
    <cellStyle name="_data 2 107" xfId="1182"/>
    <cellStyle name="_data 2 108" xfId="1183"/>
    <cellStyle name="_data 2 109" xfId="1184"/>
    <cellStyle name="_data 2 11" xfId="1086"/>
    <cellStyle name="_data 2 110" xfId="1185"/>
    <cellStyle name="_data 2 111" xfId="1186"/>
    <cellStyle name="_data 2 112" xfId="1187"/>
    <cellStyle name="_data 2 113" xfId="1188"/>
    <cellStyle name="_data 2 114" xfId="1189"/>
    <cellStyle name="_data 2 115" xfId="1190"/>
    <cellStyle name="_data 2 116" xfId="1191"/>
    <cellStyle name="_data 2 117" xfId="1192"/>
    <cellStyle name="_data 2 118" xfId="1193"/>
    <cellStyle name="_data 2 119" xfId="1194"/>
    <cellStyle name="_data 2 12" xfId="1087"/>
    <cellStyle name="_data 2 120" xfId="1195"/>
    <cellStyle name="_data 2 121" xfId="1196"/>
    <cellStyle name="_data 2 122" xfId="1197"/>
    <cellStyle name="_data 2 13" xfId="1088"/>
    <cellStyle name="_data 2 14" xfId="1089"/>
    <cellStyle name="_data 2 15" xfId="1090"/>
    <cellStyle name="_data 2 16" xfId="1091"/>
    <cellStyle name="_data 2 17" xfId="1092"/>
    <cellStyle name="_data 2 18" xfId="1093"/>
    <cellStyle name="_data 2 19" xfId="1094"/>
    <cellStyle name="_data 2 2" xfId="1077"/>
    <cellStyle name="_data 2 20" xfId="1095"/>
    <cellStyle name="_data 2 21" xfId="1096"/>
    <cellStyle name="_data 2 22" xfId="1097"/>
    <cellStyle name="_data 2 23" xfId="1098"/>
    <cellStyle name="_data 2 24" xfId="1099"/>
    <cellStyle name="_data 2 25" xfId="1100"/>
    <cellStyle name="_data 2 26" xfId="1101"/>
    <cellStyle name="_data 2 27" xfId="1102"/>
    <cellStyle name="_data 2 28" xfId="1103"/>
    <cellStyle name="_data 2 29" xfId="1104"/>
    <cellStyle name="_data 2 3" xfId="1078"/>
    <cellStyle name="_data 2 30" xfId="1105"/>
    <cellStyle name="_data 2 31" xfId="1106"/>
    <cellStyle name="_data 2 32" xfId="1107"/>
    <cellStyle name="_data 2 33" xfId="1108"/>
    <cellStyle name="_data 2 34" xfId="1109"/>
    <cellStyle name="_data 2 35" xfId="1110"/>
    <cellStyle name="_data 2 36" xfId="1111"/>
    <cellStyle name="_data 2 37" xfId="1112"/>
    <cellStyle name="_data 2 38" xfId="1113"/>
    <cellStyle name="_data 2 39" xfId="1114"/>
    <cellStyle name="_data 2 4" xfId="1079"/>
    <cellStyle name="_data 2 40" xfId="1115"/>
    <cellStyle name="_data 2 41" xfId="1116"/>
    <cellStyle name="_data 2 42" xfId="1117"/>
    <cellStyle name="_data 2 43" xfId="1118"/>
    <cellStyle name="_data 2 44" xfId="1119"/>
    <cellStyle name="_data 2 45" xfId="1120"/>
    <cellStyle name="_data 2 46" xfId="1121"/>
    <cellStyle name="_data 2 47" xfId="1122"/>
    <cellStyle name="_data 2 48" xfId="1123"/>
    <cellStyle name="_data 2 49" xfId="1124"/>
    <cellStyle name="_data 2 5" xfId="1080"/>
    <cellStyle name="_data 2 50" xfId="1125"/>
    <cellStyle name="_data 2 51" xfId="1126"/>
    <cellStyle name="_data 2 52" xfId="1127"/>
    <cellStyle name="_data 2 53" xfId="1128"/>
    <cellStyle name="_data 2 54" xfId="1129"/>
    <cellStyle name="_data 2 55" xfId="1130"/>
    <cellStyle name="_data 2 56" xfId="1131"/>
    <cellStyle name="_data 2 57" xfId="1132"/>
    <cellStyle name="_data 2 58" xfId="1133"/>
    <cellStyle name="_data 2 59" xfId="1134"/>
    <cellStyle name="_data 2 6" xfId="1081"/>
    <cellStyle name="_data 2 60" xfId="1135"/>
    <cellStyle name="_data 2 61" xfId="1136"/>
    <cellStyle name="_data 2 62" xfId="1137"/>
    <cellStyle name="_data 2 63" xfId="1138"/>
    <cellStyle name="_data 2 64" xfId="1139"/>
    <cellStyle name="_data 2 65" xfId="1140"/>
    <cellStyle name="_data 2 66" xfId="1141"/>
    <cellStyle name="_data 2 67" xfId="1142"/>
    <cellStyle name="_data 2 68" xfId="1143"/>
    <cellStyle name="_data 2 69" xfId="1144"/>
    <cellStyle name="_data 2 7" xfId="1082"/>
    <cellStyle name="_data 2 70" xfId="1145"/>
    <cellStyle name="_data 2 71" xfId="1146"/>
    <cellStyle name="_data 2 72" xfId="1147"/>
    <cellStyle name="_data 2 73" xfId="1148"/>
    <cellStyle name="_data 2 74" xfId="1149"/>
    <cellStyle name="_data 2 75" xfId="1150"/>
    <cellStyle name="_data 2 76" xfId="1151"/>
    <cellStyle name="_data 2 77" xfId="1152"/>
    <cellStyle name="_data 2 78" xfId="1153"/>
    <cellStyle name="_data 2 79" xfId="1154"/>
    <cellStyle name="_data 2 8" xfId="1083"/>
    <cellStyle name="_data 2 80" xfId="1155"/>
    <cellStyle name="_data 2 81" xfId="1156"/>
    <cellStyle name="_data 2 82" xfId="1157"/>
    <cellStyle name="_data 2 83" xfId="1158"/>
    <cellStyle name="_data 2 84" xfId="1159"/>
    <cellStyle name="_data 2 85" xfId="1160"/>
    <cellStyle name="_data 2 86" xfId="1161"/>
    <cellStyle name="_data 2 87" xfId="1162"/>
    <cellStyle name="_data 2 88" xfId="1163"/>
    <cellStyle name="_data 2 89" xfId="1164"/>
    <cellStyle name="_data 2 9" xfId="1084"/>
    <cellStyle name="_data 2 90" xfId="1165"/>
    <cellStyle name="_data 2 91" xfId="1166"/>
    <cellStyle name="_data 2 92" xfId="1167"/>
    <cellStyle name="_data 2 93" xfId="1168"/>
    <cellStyle name="_data 2 94" xfId="1169"/>
    <cellStyle name="_data 2 95" xfId="1170"/>
    <cellStyle name="_data 2 96" xfId="1171"/>
    <cellStyle name="_data 2 97" xfId="1172"/>
    <cellStyle name="_data 2 98" xfId="1173"/>
    <cellStyle name="_data 2 99" xfId="1174"/>
    <cellStyle name="_freeze" xfId="937"/>
    <cellStyle name="_freeze 10" xfId="1073"/>
    <cellStyle name="_freeze 100" xfId="964"/>
    <cellStyle name="_freeze 101" xfId="1054"/>
    <cellStyle name="_freeze 102" xfId="967"/>
    <cellStyle name="_freeze 103" xfId="1051"/>
    <cellStyle name="_freeze 104" xfId="970"/>
    <cellStyle name="_freeze 105" xfId="1048"/>
    <cellStyle name="_freeze 106" xfId="973"/>
    <cellStyle name="_freeze 107" xfId="1045"/>
    <cellStyle name="_freeze 108" xfId="976"/>
    <cellStyle name="_freeze 109" xfId="1042"/>
    <cellStyle name="_freeze 11" xfId="1075"/>
    <cellStyle name="_freeze 110" xfId="979"/>
    <cellStyle name="_freeze 111" xfId="1039"/>
    <cellStyle name="_freeze 112" xfId="982"/>
    <cellStyle name="_freeze 113" xfId="1036"/>
    <cellStyle name="_freeze 114" xfId="985"/>
    <cellStyle name="_freeze 115" xfId="1033"/>
    <cellStyle name="_freeze 116" xfId="988"/>
    <cellStyle name="_freeze 117" xfId="1030"/>
    <cellStyle name="_freeze 118" xfId="991"/>
    <cellStyle name="_freeze 119" xfId="1027"/>
    <cellStyle name="_freeze 12" xfId="1074"/>
    <cellStyle name="_freeze 120" xfId="994"/>
    <cellStyle name="_freeze 121" xfId="1024"/>
    <cellStyle name="_freeze 13" xfId="1064"/>
    <cellStyle name="_freeze 14" xfId="957"/>
    <cellStyle name="_freeze 15" xfId="1060"/>
    <cellStyle name="_freeze 16" xfId="1063"/>
    <cellStyle name="_freeze 17" xfId="959"/>
    <cellStyle name="_freeze 18" xfId="1059"/>
    <cellStyle name="_freeze 19" xfId="962"/>
    <cellStyle name="_freeze 2" xfId="1070"/>
    <cellStyle name="_freeze 20" xfId="1056"/>
    <cellStyle name="_freeze 21" xfId="965"/>
    <cellStyle name="_freeze 22" xfId="1053"/>
    <cellStyle name="_freeze 23" xfId="968"/>
    <cellStyle name="_freeze 24" xfId="1050"/>
    <cellStyle name="_freeze 25" xfId="971"/>
    <cellStyle name="_freeze 26" xfId="1047"/>
    <cellStyle name="_freeze 27" xfId="974"/>
    <cellStyle name="_freeze 28" xfId="1044"/>
    <cellStyle name="_freeze 29" xfId="977"/>
    <cellStyle name="_freeze 3" xfId="1068"/>
    <cellStyle name="_freeze 30" xfId="1041"/>
    <cellStyle name="_freeze 31" xfId="980"/>
    <cellStyle name="_freeze 32" xfId="1038"/>
    <cellStyle name="_freeze 33" xfId="983"/>
    <cellStyle name="_freeze 34" xfId="1035"/>
    <cellStyle name="_freeze 35" xfId="986"/>
    <cellStyle name="_freeze 36" xfId="1032"/>
    <cellStyle name="_freeze 37" xfId="989"/>
    <cellStyle name="_freeze 38" xfId="1029"/>
    <cellStyle name="_freeze 39" xfId="992"/>
    <cellStyle name="_freeze 4" xfId="1071"/>
    <cellStyle name="_freeze 40" xfId="1026"/>
    <cellStyle name="_freeze 41" xfId="995"/>
    <cellStyle name="_freeze 42" xfId="1023"/>
    <cellStyle name="_freeze 43" xfId="997"/>
    <cellStyle name="_freeze 44" xfId="1021"/>
    <cellStyle name="_freeze 45" xfId="999"/>
    <cellStyle name="_freeze 46" xfId="1019"/>
    <cellStyle name="_freeze 47" xfId="1001"/>
    <cellStyle name="_freeze 48" xfId="1017"/>
    <cellStyle name="_freeze 49" xfId="1003"/>
    <cellStyle name="_freeze 5" xfId="1067"/>
    <cellStyle name="_freeze 50" xfId="1076"/>
    <cellStyle name="_freeze 51" xfId="1005"/>
    <cellStyle name="_freeze 52" xfId="958"/>
    <cellStyle name="_freeze 53" xfId="1007"/>
    <cellStyle name="_freeze 54" xfId="1013"/>
    <cellStyle name="_freeze 55" xfId="1008"/>
    <cellStyle name="_freeze 56" xfId="1012"/>
    <cellStyle name="_freeze 57" xfId="1009"/>
    <cellStyle name="_freeze 58" xfId="1011"/>
    <cellStyle name="_freeze 59" xfId="1010"/>
    <cellStyle name="_freeze 6" xfId="1069"/>
    <cellStyle name="_freeze 60" xfId="1062"/>
    <cellStyle name="_freeze 61" xfId="960"/>
    <cellStyle name="_freeze 62" xfId="1058"/>
    <cellStyle name="_freeze 63" xfId="963"/>
    <cellStyle name="_freeze 64" xfId="1055"/>
    <cellStyle name="_freeze 65" xfId="966"/>
    <cellStyle name="_freeze 66" xfId="1052"/>
    <cellStyle name="_freeze 67" xfId="969"/>
    <cellStyle name="_freeze 68" xfId="1049"/>
    <cellStyle name="_freeze 69" xfId="972"/>
    <cellStyle name="_freeze 7" xfId="1066"/>
    <cellStyle name="_freeze 70" xfId="1046"/>
    <cellStyle name="_freeze 71" xfId="975"/>
    <cellStyle name="_freeze 72" xfId="1043"/>
    <cellStyle name="_freeze 73" xfId="978"/>
    <cellStyle name="_freeze 74" xfId="1040"/>
    <cellStyle name="_freeze 75" xfId="981"/>
    <cellStyle name="_freeze 76" xfId="1037"/>
    <cellStyle name="_freeze 77" xfId="984"/>
    <cellStyle name="_freeze 78" xfId="1034"/>
    <cellStyle name="_freeze 79" xfId="987"/>
    <cellStyle name="_freeze 8" xfId="1072"/>
    <cellStyle name="_freeze 80" xfId="1031"/>
    <cellStyle name="_freeze 81" xfId="990"/>
    <cellStyle name="_freeze 82" xfId="1028"/>
    <cellStyle name="_freeze 83" xfId="993"/>
    <cellStyle name="_freeze 84" xfId="1025"/>
    <cellStyle name="_freeze 85" xfId="996"/>
    <cellStyle name="_freeze 86" xfId="1022"/>
    <cellStyle name="_freeze 87" xfId="998"/>
    <cellStyle name="_freeze 88" xfId="1020"/>
    <cellStyle name="_freeze 89" xfId="1000"/>
    <cellStyle name="_freeze 9" xfId="1065"/>
    <cellStyle name="_freeze 90" xfId="1018"/>
    <cellStyle name="_freeze 91" xfId="1002"/>
    <cellStyle name="_freeze 92" xfId="1016"/>
    <cellStyle name="_freeze 93" xfId="1004"/>
    <cellStyle name="_freeze 94" xfId="1015"/>
    <cellStyle name="_freeze 95" xfId="1006"/>
    <cellStyle name="_freeze 96" xfId="1014"/>
    <cellStyle name="_freeze 97" xfId="1061"/>
    <cellStyle name="_freeze 98" xfId="961"/>
    <cellStyle name="_freeze 99" xfId="1057"/>
    <cellStyle name="_page" xfId="938"/>
    <cellStyle name="_row1" xfId="939"/>
    <cellStyle name="_row2" xfId="940"/>
    <cellStyle name="_row3" xfId="941"/>
    <cellStyle name="20% - 1. jelölőszín 2" xfId="2"/>
    <cellStyle name="20% - 1. jelölőszín 2 2" xfId="3"/>
    <cellStyle name="20% - 1. jelölőszín 2 2 2" xfId="4"/>
    <cellStyle name="20% - 1. jelölőszín 2 2 3" xfId="5"/>
    <cellStyle name="20% - 1. jelölőszín 2 3" xfId="6"/>
    <cellStyle name="20% - 1. jelölőszín 2 4" xfId="7"/>
    <cellStyle name="20% - 1. jelölőszín 3" xfId="8"/>
    <cellStyle name="20% - 1. jelölőszín 3 2" xfId="9"/>
    <cellStyle name="20% - 1. jelölőszín 3 2 2" xfId="10"/>
    <cellStyle name="20% - 1. jelölőszín 3 2 3" xfId="11"/>
    <cellStyle name="20% - 1. jelölőszín 3 3" xfId="12"/>
    <cellStyle name="20% - 1. jelölőszín 3 4" xfId="13"/>
    <cellStyle name="20% - 2. jelölőszín 2" xfId="14"/>
    <cellStyle name="20% - 2. jelölőszín 2 2" xfId="15"/>
    <cellStyle name="20% - 2. jelölőszín 2 2 2" xfId="16"/>
    <cellStyle name="20% - 2. jelölőszín 2 2 3" xfId="17"/>
    <cellStyle name="20% - 2. jelölőszín 2 3" xfId="18"/>
    <cellStyle name="20% - 2. jelölőszín 2 4" xfId="19"/>
    <cellStyle name="20% - 2. jelölőszín 3" xfId="20"/>
    <cellStyle name="20% - 2. jelölőszín 3 2" xfId="21"/>
    <cellStyle name="20% - 2. jelölőszín 3 2 2" xfId="22"/>
    <cellStyle name="20% - 2. jelölőszín 3 2 3" xfId="23"/>
    <cellStyle name="20% - 2. jelölőszín 3 3" xfId="24"/>
    <cellStyle name="20% - 2. jelölőszín 3 4" xfId="25"/>
    <cellStyle name="20% - 3. jelölőszín 2" xfId="26"/>
    <cellStyle name="20% - 3. jelölőszín 2 2" xfId="27"/>
    <cellStyle name="20% - 3. jelölőszín 2 2 2" xfId="28"/>
    <cellStyle name="20% - 3. jelölőszín 2 2 3" xfId="29"/>
    <cellStyle name="20% - 3. jelölőszín 2 3" xfId="30"/>
    <cellStyle name="20% - 3. jelölőszín 2 4" xfId="31"/>
    <cellStyle name="20% - 3. jelölőszín 3" xfId="32"/>
    <cellStyle name="20% - 3. jelölőszín 3 2" xfId="33"/>
    <cellStyle name="20% - 3. jelölőszín 3 2 2" xfId="34"/>
    <cellStyle name="20% - 3. jelölőszín 3 2 3" xfId="35"/>
    <cellStyle name="20% - 3. jelölőszín 3 3" xfId="36"/>
    <cellStyle name="20% - 3. jelölőszín 3 4" xfId="37"/>
    <cellStyle name="20% - 4. jelölőszín 2" xfId="38"/>
    <cellStyle name="20% - 4. jelölőszín 2 2" xfId="39"/>
    <cellStyle name="20% - 4. jelölőszín 2 2 2" xfId="40"/>
    <cellStyle name="20% - 4. jelölőszín 2 2 3" xfId="41"/>
    <cellStyle name="20% - 4. jelölőszín 2 3" xfId="42"/>
    <cellStyle name="20% - 4. jelölőszín 2 4" xfId="43"/>
    <cellStyle name="20% - 4. jelölőszín 3" xfId="44"/>
    <cellStyle name="20% - 4. jelölőszín 3 2" xfId="45"/>
    <cellStyle name="20% - 4. jelölőszín 3 2 2" xfId="46"/>
    <cellStyle name="20% - 4. jelölőszín 3 2 3" xfId="47"/>
    <cellStyle name="20% - 4. jelölőszín 3 3" xfId="48"/>
    <cellStyle name="20% - 4. jelölőszín 3 4" xfId="49"/>
    <cellStyle name="20% - 5. jelölőszín 2" xfId="50"/>
    <cellStyle name="20% - 5. jelölőszín 2 2" xfId="51"/>
    <cellStyle name="20% - 5. jelölőszín 2 2 2" xfId="52"/>
    <cellStyle name="20% - 5. jelölőszín 2 2 3" xfId="53"/>
    <cellStyle name="20% - 5. jelölőszín 2 3" xfId="54"/>
    <cellStyle name="20% - 5. jelölőszín 2 4" xfId="55"/>
    <cellStyle name="20% - 5. jelölőszín 3" xfId="56"/>
    <cellStyle name="20% - 5. jelölőszín 3 2" xfId="57"/>
    <cellStyle name="20% - 5. jelölőszín 3 2 2" xfId="58"/>
    <cellStyle name="20% - 5. jelölőszín 3 2 3" xfId="59"/>
    <cellStyle name="20% - 5. jelölőszín 3 3" xfId="60"/>
    <cellStyle name="20% - 5. jelölőszín 3 4" xfId="61"/>
    <cellStyle name="20% - 6. jelölőszín 2" xfId="62"/>
    <cellStyle name="20% - 6. jelölőszín 2 2" xfId="63"/>
    <cellStyle name="20% - 6. jelölőszín 2 2 2" xfId="64"/>
    <cellStyle name="20% - 6. jelölőszín 2 2 3" xfId="65"/>
    <cellStyle name="20% - 6. jelölőszín 2 3" xfId="66"/>
    <cellStyle name="20% - 6. jelölőszín 2 4" xfId="67"/>
    <cellStyle name="20% - 6. jelölőszín 3" xfId="68"/>
    <cellStyle name="20% - 6. jelölőszín 3 2" xfId="69"/>
    <cellStyle name="20% - 6. jelölőszín 3 2 2" xfId="70"/>
    <cellStyle name="20% - 6. jelölőszín 3 2 3" xfId="71"/>
    <cellStyle name="20% - 6. jelölőszín 3 3" xfId="72"/>
    <cellStyle name="20% - 6. jelölőszín 3 4" xfId="73"/>
    <cellStyle name="40% - 1. jelölőszín 2" xfId="74"/>
    <cellStyle name="40% - 1. jelölőszín 2 2" xfId="75"/>
    <cellStyle name="40% - 1. jelölőszín 2 2 2" xfId="76"/>
    <cellStyle name="40% - 1. jelölőszín 2 2 3" xfId="77"/>
    <cellStyle name="40% - 1. jelölőszín 2 3" xfId="78"/>
    <cellStyle name="40% - 1. jelölőszín 2 4" xfId="79"/>
    <cellStyle name="40% - 1. jelölőszín 3" xfId="80"/>
    <cellStyle name="40% - 1. jelölőszín 3 2" xfId="81"/>
    <cellStyle name="40% - 1. jelölőszín 3 2 2" xfId="82"/>
    <cellStyle name="40% - 1. jelölőszín 3 2 3" xfId="83"/>
    <cellStyle name="40% - 1. jelölőszín 3 3" xfId="84"/>
    <cellStyle name="40% - 1. jelölőszín 3 4" xfId="85"/>
    <cellStyle name="40% - 2. jelölőszín 2" xfId="86"/>
    <cellStyle name="40% - 2. jelölőszín 2 2" xfId="87"/>
    <cellStyle name="40% - 2. jelölőszín 2 2 2" xfId="88"/>
    <cellStyle name="40% - 2. jelölőszín 2 2 3" xfId="89"/>
    <cellStyle name="40% - 2. jelölőszín 2 3" xfId="90"/>
    <cellStyle name="40% - 2. jelölőszín 2 4" xfId="91"/>
    <cellStyle name="40% - 2. jelölőszín 3" xfId="92"/>
    <cellStyle name="40% - 2. jelölőszín 3 2" xfId="93"/>
    <cellStyle name="40% - 2. jelölőszín 3 2 2" xfId="94"/>
    <cellStyle name="40% - 2. jelölőszín 3 2 3" xfId="95"/>
    <cellStyle name="40% - 2. jelölőszín 3 3" xfId="96"/>
    <cellStyle name="40% - 2. jelölőszín 3 4" xfId="97"/>
    <cellStyle name="40% - 3. jelölőszín 2" xfId="98"/>
    <cellStyle name="40% - 3. jelölőszín 2 2" xfId="99"/>
    <cellStyle name="40% - 3. jelölőszín 2 2 2" xfId="100"/>
    <cellStyle name="40% - 3. jelölőszín 2 2 3" xfId="101"/>
    <cellStyle name="40% - 3. jelölőszín 2 3" xfId="102"/>
    <cellStyle name="40% - 3. jelölőszín 2 4" xfId="103"/>
    <cellStyle name="40% - 3. jelölőszín 3" xfId="104"/>
    <cellStyle name="40% - 3. jelölőszín 3 2" xfId="105"/>
    <cellStyle name="40% - 3. jelölőszín 3 2 2" xfId="106"/>
    <cellStyle name="40% - 3. jelölőszín 3 2 3" xfId="107"/>
    <cellStyle name="40% - 3. jelölőszín 3 3" xfId="108"/>
    <cellStyle name="40% - 3. jelölőszín 3 4" xfId="109"/>
    <cellStyle name="40% - 4. jelölőszín 2" xfId="110"/>
    <cellStyle name="40% - 4. jelölőszín 2 2" xfId="111"/>
    <cellStyle name="40% - 4. jelölőszín 2 2 2" xfId="112"/>
    <cellStyle name="40% - 4. jelölőszín 2 2 3" xfId="113"/>
    <cellStyle name="40% - 4. jelölőszín 2 3" xfId="114"/>
    <cellStyle name="40% - 4. jelölőszín 2 4" xfId="115"/>
    <cellStyle name="40% - 4. jelölőszín 3" xfId="116"/>
    <cellStyle name="40% - 4. jelölőszín 3 2" xfId="117"/>
    <cellStyle name="40% - 4. jelölőszín 3 2 2" xfId="118"/>
    <cellStyle name="40% - 4. jelölőszín 3 2 3" xfId="119"/>
    <cellStyle name="40% - 4. jelölőszín 3 3" xfId="120"/>
    <cellStyle name="40% - 4. jelölőszín 3 4" xfId="121"/>
    <cellStyle name="40% - 5. jelölőszín 2" xfId="122"/>
    <cellStyle name="40% - 5. jelölőszín 2 2" xfId="123"/>
    <cellStyle name="40% - 5. jelölőszín 2 2 2" xfId="124"/>
    <cellStyle name="40% - 5. jelölőszín 2 2 3" xfId="125"/>
    <cellStyle name="40% - 5. jelölőszín 2 3" xfId="126"/>
    <cellStyle name="40% - 5. jelölőszín 2 4" xfId="127"/>
    <cellStyle name="40% - 5. jelölőszín 3" xfId="128"/>
    <cellStyle name="40% - 5. jelölőszín 3 2" xfId="129"/>
    <cellStyle name="40% - 5. jelölőszín 3 2 2" xfId="130"/>
    <cellStyle name="40% - 5. jelölőszín 3 2 3" xfId="131"/>
    <cellStyle name="40% - 5. jelölőszín 3 3" xfId="132"/>
    <cellStyle name="40% - 5. jelölőszín 3 4" xfId="133"/>
    <cellStyle name="40% - 6. jelölőszín 2" xfId="134"/>
    <cellStyle name="40% - 6. jelölőszín 2 2" xfId="135"/>
    <cellStyle name="40% - 6. jelölőszín 2 2 2" xfId="136"/>
    <cellStyle name="40% - 6. jelölőszín 2 2 3" xfId="137"/>
    <cellStyle name="40% - 6. jelölőszín 2 3" xfId="138"/>
    <cellStyle name="40% - 6. jelölőszín 2 4" xfId="139"/>
    <cellStyle name="40% - 6. jelölőszín 3" xfId="140"/>
    <cellStyle name="40% - 6. jelölőszín 3 2" xfId="141"/>
    <cellStyle name="40% - 6. jelölőszín 3 2 2" xfId="142"/>
    <cellStyle name="40% - 6. jelölőszín 3 2 3" xfId="143"/>
    <cellStyle name="40% - 6. jelölőszín 3 3" xfId="144"/>
    <cellStyle name="40% - 6. jelölőszín 3 4" xfId="145"/>
    <cellStyle name="60% - 1. jelölőszín 2" xfId="146"/>
    <cellStyle name="60% - 1. jelölőszín 2 2" xfId="147"/>
    <cellStyle name="60% - 1. jelölőszín 2 2 2" xfId="148"/>
    <cellStyle name="60% - 1. jelölőszín 2 2 3" xfId="149"/>
    <cellStyle name="60% - 1. jelölőszín 2 3" xfId="150"/>
    <cellStyle name="60% - 1. jelölőszín 2 4" xfId="151"/>
    <cellStyle name="60% - 1. jelölőszín 3" xfId="152"/>
    <cellStyle name="60% - 1. jelölőszín 3 2" xfId="153"/>
    <cellStyle name="60% - 1. jelölőszín 3 2 2" xfId="154"/>
    <cellStyle name="60% - 1. jelölőszín 3 2 3" xfId="155"/>
    <cellStyle name="60% - 1. jelölőszín 3 3" xfId="156"/>
    <cellStyle name="60% - 1. jelölőszín 3 4" xfId="157"/>
    <cellStyle name="60% - 2. jelölőszín 2" xfId="158"/>
    <cellStyle name="60% - 2. jelölőszín 2 2" xfId="159"/>
    <cellStyle name="60% - 2. jelölőszín 2 2 2" xfId="160"/>
    <cellStyle name="60% - 2. jelölőszín 2 2 3" xfId="161"/>
    <cellStyle name="60% - 2. jelölőszín 2 3" xfId="162"/>
    <cellStyle name="60% - 2. jelölőszín 2 4" xfId="163"/>
    <cellStyle name="60% - 2. jelölőszín 3" xfId="164"/>
    <cellStyle name="60% - 2. jelölőszín 3 2" xfId="165"/>
    <cellStyle name="60% - 2. jelölőszín 3 2 2" xfId="166"/>
    <cellStyle name="60% - 2. jelölőszín 3 2 3" xfId="167"/>
    <cellStyle name="60% - 2. jelölőszín 3 3" xfId="168"/>
    <cellStyle name="60% - 2. jelölőszín 3 4" xfId="169"/>
    <cellStyle name="60% - 3. jelölőszín 2" xfId="170"/>
    <cellStyle name="60% - 3. jelölőszín 2 2" xfId="171"/>
    <cellStyle name="60% - 3. jelölőszín 2 2 2" xfId="172"/>
    <cellStyle name="60% - 3. jelölőszín 2 2 3" xfId="173"/>
    <cellStyle name="60% - 3. jelölőszín 2 3" xfId="174"/>
    <cellStyle name="60% - 3. jelölőszín 2 4" xfId="175"/>
    <cellStyle name="60% - 3. jelölőszín 3" xfId="176"/>
    <cellStyle name="60% - 3. jelölőszín 3 2" xfId="177"/>
    <cellStyle name="60% - 3. jelölőszín 3 2 2" xfId="178"/>
    <cellStyle name="60% - 3. jelölőszín 3 2 3" xfId="179"/>
    <cellStyle name="60% - 3. jelölőszín 3 3" xfId="180"/>
    <cellStyle name="60% - 3. jelölőszín 3 4" xfId="181"/>
    <cellStyle name="60% - 4. jelölőszín 2" xfId="182"/>
    <cellStyle name="60% - 4. jelölőszín 2 2" xfId="183"/>
    <cellStyle name="60% - 4. jelölőszín 2 2 2" xfId="184"/>
    <cellStyle name="60% - 4. jelölőszín 2 2 3" xfId="185"/>
    <cellStyle name="60% - 4. jelölőszín 2 3" xfId="186"/>
    <cellStyle name="60% - 4. jelölőszín 2 4" xfId="187"/>
    <cellStyle name="60% - 4. jelölőszín 3" xfId="188"/>
    <cellStyle name="60% - 4. jelölőszín 3 2" xfId="189"/>
    <cellStyle name="60% - 4. jelölőszín 3 2 2" xfId="190"/>
    <cellStyle name="60% - 4. jelölőszín 3 2 3" xfId="191"/>
    <cellStyle name="60% - 4. jelölőszín 3 3" xfId="192"/>
    <cellStyle name="60% - 4. jelölőszín 3 4" xfId="193"/>
    <cellStyle name="60% - 5. jelölőszín 2" xfId="194"/>
    <cellStyle name="60% - 5. jelölőszín 2 2" xfId="195"/>
    <cellStyle name="60% - 5. jelölőszín 2 2 2" xfId="196"/>
    <cellStyle name="60% - 5. jelölőszín 2 2 3" xfId="197"/>
    <cellStyle name="60% - 5. jelölőszín 2 3" xfId="198"/>
    <cellStyle name="60% - 5. jelölőszín 2 4" xfId="199"/>
    <cellStyle name="60% - 5. jelölőszín 3" xfId="200"/>
    <cellStyle name="60% - 5. jelölőszín 3 2" xfId="201"/>
    <cellStyle name="60% - 5. jelölőszín 3 2 2" xfId="202"/>
    <cellStyle name="60% - 5. jelölőszín 3 2 3" xfId="203"/>
    <cellStyle name="60% - 5. jelölőszín 3 3" xfId="204"/>
    <cellStyle name="60% - 5. jelölőszín 3 4" xfId="205"/>
    <cellStyle name="60% - 6. jelölőszín 2" xfId="206"/>
    <cellStyle name="60% - 6. jelölőszín 2 2" xfId="207"/>
    <cellStyle name="60% - 6. jelölőszín 2 2 2" xfId="208"/>
    <cellStyle name="60% - 6. jelölőszín 2 2 3" xfId="209"/>
    <cellStyle name="60% - 6. jelölőszín 2 3" xfId="210"/>
    <cellStyle name="60% - 6. jelölőszín 2 4" xfId="211"/>
    <cellStyle name="60% - 6. jelölőszín 3" xfId="212"/>
    <cellStyle name="60% - 6. jelölőszín 3 2" xfId="213"/>
    <cellStyle name="60% - 6. jelölőszín 3 2 2" xfId="214"/>
    <cellStyle name="60% - 6. jelölőszín 3 2 3" xfId="215"/>
    <cellStyle name="60% - 6. jelölőszín 3 3" xfId="216"/>
    <cellStyle name="60% - 6. jelölőszín 3 4" xfId="217"/>
    <cellStyle name="Bevitel 2" xfId="218"/>
    <cellStyle name="Bevitel 2 2" xfId="219"/>
    <cellStyle name="Bevitel 2 2 2" xfId="220"/>
    <cellStyle name="Bevitel 2 2 3" xfId="221"/>
    <cellStyle name="Bevitel 2 3" xfId="222"/>
    <cellStyle name="Bevitel 2 4" xfId="223"/>
    <cellStyle name="Bevitel 3" xfId="224"/>
    <cellStyle name="Bevitel 3 2" xfId="225"/>
    <cellStyle name="Bevitel 3 2 2" xfId="226"/>
    <cellStyle name="Bevitel 3 2 3" xfId="227"/>
    <cellStyle name="Bevitel 3 3" xfId="228"/>
    <cellStyle name="Bevitel 3 4" xfId="229"/>
    <cellStyle name="Cím 2" xfId="230"/>
    <cellStyle name="Cím 2 2" xfId="231"/>
    <cellStyle name="Cím 2 2 2" xfId="232"/>
    <cellStyle name="Cím 2 2 3" xfId="233"/>
    <cellStyle name="Cím 2 3" xfId="234"/>
    <cellStyle name="Cím 2 4" xfId="235"/>
    <cellStyle name="Cím 3" xfId="236"/>
    <cellStyle name="Cím 3 2" xfId="237"/>
    <cellStyle name="Cím 3 2 2" xfId="238"/>
    <cellStyle name="Cím 3 2 3" xfId="239"/>
    <cellStyle name="Cím 3 3" xfId="240"/>
    <cellStyle name="Cím 3 4" xfId="241"/>
    <cellStyle name="Címsor 1 2" xfId="242"/>
    <cellStyle name="Címsor 1 2 2" xfId="243"/>
    <cellStyle name="Címsor 1 2 2 2" xfId="244"/>
    <cellStyle name="Címsor 1 2 2 3" xfId="245"/>
    <cellStyle name="Címsor 1 2 3" xfId="246"/>
    <cellStyle name="Címsor 1 2 4" xfId="247"/>
    <cellStyle name="Címsor 1 3" xfId="248"/>
    <cellStyle name="Címsor 1 3 2" xfId="249"/>
    <cellStyle name="Címsor 1 3 2 2" xfId="250"/>
    <cellStyle name="Címsor 1 3 2 3" xfId="251"/>
    <cellStyle name="Címsor 1 3 3" xfId="252"/>
    <cellStyle name="Címsor 1 3 4" xfId="253"/>
    <cellStyle name="Címsor 2 2" xfId="254"/>
    <cellStyle name="Címsor 2 2 2" xfId="255"/>
    <cellStyle name="Címsor 2 2 2 2" xfId="256"/>
    <cellStyle name="Címsor 2 2 2 3" xfId="257"/>
    <cellStyle name="Címsor 2 2 3" xfId="258"/>
    <cellStyle name="Címsor 2 2 4" xfId="259"/>
    <cellStyle name="Címsor 2 3" xfId="260"/>
    <cellStyle name="Címsor 2 3 2" xfId="261"/>
    <cellStyle name="Címsor 2 3 2 2" xfId="262"/>
    <cellStyle name="Címsor 2 3 2 3" xfId="263"/>
    <cellStyle name="Címsor 2 3 3" xfId="264"/>
    <cellStyle name="Címsor 2 3 4" xfId="265"/>
    <cellStyle name="Címsor 3 2" xfId="266"/>
    <cellStyle name="Címsor 3 2 2" xfId="267"/>
    <cellStyle name="Címsor 3 2 2 2" xfId="268"/>
    <cellStyle name="Címsor 3 2 2 3" xfId="269"/>
    <cellStyle name="Címsor 3 2 3" xfId="270"/>
    <cellStyle name="Címsor 3 2 4" xfId="271"/>
    <cellStyle name="Címsor 3 3" xfId="272"/>
    <cellStyle name="Címsor 3 3 2" xfId="273"/>
    <cellStyle name="Címsor 3 3 2 2" xfId="274"/>
    <cellStyle name="Címsor 3 3 2 3" xfId="275"/>
    <cellStyle name="Címsor 3 3 3" xfId="276"/>
    <cellStyle name="Címsor 3 3 4" xfId="277"/>
    <cellStyle name="Címsor 4 2" xfId="278"/>
    <cellStyle name="Címsor 4 2 2" xfId="279"/>
    <cellStyle name="Címsor 4 2 2 2" xfId="280"/>
    <cellStyle name="Címsor 4 2 2 3" xfId="281"/>
    <cellStyle name="Címsor 4 2 3" xfId="282"/>
    <cellStyle name="Címsor 4 2 4" xfId="283"/>
    <cellStyle name="Címsor 4 3" xfId="284"/>
    <cellStyle name="Címsor 4 3 2" xfId="285"/>
    <cellStyle name="Címsor 4 3 2 2" xfId="286"/>
    <cellStyle name="Címsor 4 3 2 3" xfId="287"/>
    <cellStyle name="Címsor 4 3 3" xfId="288"/>
    <cellStyle name="Címsor 4 3 4" xfId="289"/>
    <cellStyle name="Ellenőrzőcella 2" xfId="290"/>
    <cellStyle name="Ellenőrzőcella 2 2" xfId="291"/>
    <cellStyle name="Ellenőrzőcella 2 2 2" xfId="292"/>
    <cellStyle name="Ellenőrzőcella 2 2 3" xfId="293"/>
    <cellStyle name="Ellenőrzőcella 2 3" xfId="294"/>
    <cellStyle name="Ellenőrzőcella 2 4" xfId="295"/>
    <cellStyle name="Ellenőrzőcella 2 5" xfId="950"/>
    <cellStyle name="Ellenőrzőcella 3" xfId="296"/>
    <cellStyle name="Ellenőrzőcella 3 2" xfId="297"/>
    <cellStyle name="Ellenőrzőcella 3 2 2" xfId="298"/>
    <cellStyle name="Ellenőrzőcella 3 2 3" xfId="299"/>
    <cellStyle name="Ellenőrzőcella 3 3" xfId="300"/>
    <cellStyle name="Ellenőrzőcella 3 4" xfId="301"/>
    <cellStyle name="Ellenőrzőcella 4" xfId="917"/>
    <cellStyle name="Ezres" xfId="1198" builtinId="3"/>
    <cellStyle name="Ezres 2" xfId="303"/>
    <cellStyle name="Ezres 2 2" xfId="951"/>
    <cellStyle name="Ezres 2 3" xfId="953"/>
    <cellStyle name="Ezres 2 4" xfId="943"/>
    <cellStyle name="Ezres 3" xfId="304"/>
    <cellStyle name="Ezres 3 2" xfId="946"/>
    <cellStyle name="Ezres 4" xfId="302"/>
    <cellStyle name="Figyelmeztetés 2" xfId="305"/>
    <cellStyle name="Figyelmeztetés 2 2" xfId="306"/>
    <cellStyle name="Figyelmeztetés 2 2 2" xfId="307"/>
    <cellStyle name="Figyelmeztetés 2 2 3" xfId="308"/>
    <cellStyle name="Figyelmeztetés 2 3" xfId="309"/>
    <cellStyle name="Figyelmeztetés 2 4" xfId="310"/>
    <cellStyle name="Figyelmeztetés 3" xfId="311"/>
    <cellStyle name="Figyelmeztetés 3 2" xfId="312"/>
    <cellStyle name="Figyelmeztetés 3 2 2" xfId="313"/>
    <cellStyle name="Figyelmeztetés 3 2 3" xfId="314"/>
    <cellStyle name="Figyelmeztetés 3 3" xfId="315"/>
    <cellStyle name="Figyelmeztetés 3 4" xfId="316"/>
    <cellStyle name="Hivatkozás 2" xfId="947"/>
    <cellStyle name="Hivatkozott cella 2" xfId="317"/>
    <cellStyle name="Hivatkozott cella 2 2" xfId="318"/>
    <cellStyle name="Hivatkozott cella 2 2 2" xfId="319"/>
    <cellStyle name="Hivatkozott cella 2 2 3" xfId="320"/>
    <cellStyle name="Hivatkozott cella 2 3" xfId="321"/>
    <cellStyle name="Hivatkozott cella 2 4" xfId="322"/>
    <cellStyle name="Hivatkozott cella 3" xfId="323"/>
    <cellStyle name="Hivatkozott cella 3 2" xfId="324"/>
    <cellStyle name="Hivatkozott cella 3 2 2" xfId="325"/>
    <cellStyle name="Hivatkozott cella 3 2 3" xfId="326"/>
    <cellStyle name="Hivatkozott cella 3 3" xfId="327"/>
    <cellStyle name="Hivatkozott cella 3 4" xfId="328"/>
    <cellStyle name="Jegyzet 2" xfId="329"/>
    <cellStyle name="Jegyzet 2 2" xfId="330"/>
    <cellStyle name="Jegyzet 2 2 2" xfId="331"/>
    <cellStyle name="Jegyzet 2 2 3" xfId="332"/>
    <cellStyle name="Jegyzet 2 3" xfId="333"/>
    <cellStyle name="Jegyzet 2 4" xfId="334"/>
    <cellStyle name="Jegyzet 3" xfId="335"/>
    <cellStyle name="Jegyzet 3 2" xfId="336"/>
    <cellStyle name="Jegyzet 3 2 2" xfId="337"/>
    <cellStyle name="Jegyzet 3 2 3" xfId="338"/>
    <cellStyle name="Jegyzet 3 3" xfId="339"/>
    <cellStyle name="Jegyzet 3 4" xfId="340"/>
    <cellStyle name="Jegyzet 4" xfId="341"/>
    <cellStyle name="Jelölőszín (1) 2" xfId="342"/>
    <cellStyle name="Jelölőszín (1) 2 2" xfId="343"/>
    <cellStyle name="Jelölőszín (1) 2 2 2" xfId="344"/>
    <cellStyle name="Jelölőszín (1) 2 2 3" xfId="345"/>
    <cellStyle name="Jelölőszín (1) 2 3" xfId="346"/>
    <cellStyle name="Jelölőszín (1) 2 4" xfId="347"/>
    <cellStyle name="Jelölőszín (1) 3" xfId="348"/>
    <cellStyle name="Jelölőszín (1) 3 2" xfId="349"/>
    <cellStyle name="Jelölőszín (1) 3 2 2" xfId="350"/>
    <cellStyle name="Jelölőszín (1) 3 2 3" xfId="351"/>
    <cellStyle name="Jelölőszín (1) 3 3" xfId="352"/>
    <cellStyle name="Jelölőszín (1) 3 4" xfId="353"/>
    <cellStyle name="Jelölőszín (2) 2" xfId="354"/>
    <cellStyle name="Jelölőszín (2) 2 2" xfId="355"/>
    <cellStyle name="Jelölőszín (2) 2 2 2" xfId="356"/>
    <cellStyle name="Jelölőszín (2) 2 2 3" xfId="357"/>
    <cellStyle name="Jelölőszín (2) 2 3" xfId="358"/>
    <cellStyle name="Jelölőszín (2) 2 4" xfId="359"/>
    <cellStyle name="Jelölőszín (2) 3" xfId="360"/>
    <cellStyle name="Jelölőszín (2) 3 2" xfId="361"/>
    <cellStyle name="Jelölőszín (2) 3 2 2" xfId="362"/>
    <cellStyle name="Jelölőszín (2) 3 2 3" xfId="363"/>
    <cellStyle name="Jelölőszín (2) 3 3" xfId="364"/>
    <cellStyle name="Jelölőszín (2) 3 4" xfId="365"/>
    <cellStyle name="Jelölőszín (3) 2" xfId="366"/>
    <cellStyle name="Jelölőszín (3) 2 2" xfId="367"/>
    <cellStyle name="Jelölőszín (3) 2 2 2" xfId="368"/>
    <cellStyle name="Jelölőszín (3) 2 2 3" xfId="369"/>
    <cellStyle name="Jelölőszín (3) 2 3" xfId="370"/>
    <cellStyle name="Jelölőszín (3) 2 4" xfId="371"/>
    <cellStyle name="Jelölőszín (3) 3" xfId="372"/>
    <cellStyle name="Jelölőszín (3) 3 2" xfId="373"/>
    <cellStyle name="Jelölőszín (3) 3 2 2" xfId="374"/>
    <cellStyle name="Jelölőszín (3) 3 2 3" xfId="375"/>
    <cellStyle name="Jelölőszín (3) 3 3" xfId="376"/>
    <cellStyle name="Jelölőszín (3) 3 4" xfId="377"/>
    <cellStyle name="Jelölőszín (4) 2" xfId="378"/>
    <cellStyle name="Jelölőszín (4) 2 2" xfId="379"/>
    <cellStyle name="Jelölőszín (4) 2 2 2" xfId="380"/>
    <cellStyle name="Jelölőszín (4) 2 2 3" xfId="381"/>
    <cellStyle name="Jelölőszín (4) 2 3" xfId="382"/>
    <cellStyle name="Jelölőszín (4) 2 4" xfId="383"/>
    <cellStyle name="Jelölőszín (4) 3" xfId="384"/>
    <cellStyle name="Jelölőszín (4) 3 2" xfId="385"/>
    <cellStyle name="Jelölőszín (4) 3 2 2" xfId="386"/>
    <cellStyle name="Jelölőszín (4) 3 2 3" xfId="387"/>
    <cellStyle name="Jelölőszín (4) 3 3" xfId="388"/>
    <cellStyle name="Jelölőszín (4) 3 4" xfId="389"/>
    <cellStyle name="Jelölőszín (5) 2" xfId="390"/>
    <cellStyle name="Jelölőszín (5) 2 2" xfId="391"/>
    <cellStyle name="Jelölőszín (5) 2 2 2" xfId="392"/>
    <cellStyle name="Jelölőszín (5) 2 2 3" xfId="393"/>
    <cellStyle name="Jelölőszín (5) 2 3" xfId="394"/>
    <cellStyle name="Jelölőszín (5) 2 4" xfId="395"/>
    <cellStyle name="Jelölőszín (5) 3" xfId="396"/>
    <cellStyle name="Jelölőszín (5) 3 2" xfId="397"/>
    <cellStyle name="Jelölőszín (5) 3 2 2" xfId="398"/>
    <cellStyle name="Jelölőszín (5) 3 2 3" xfId="399"/>
    <cellStyle name="Jelölőszín (5) 3 3" xfId="400"/>
    <cellStyle name="Jelölőszín (5) 3 4" xfId="401"/>
    <cellStyle name="Jelölőszín (6) 2" xfId="402"/>
    <cellStyle name="Jelölőszín (6) 2 2" xfId="403"/>
    <cellStyle name="Jelölőszín (6) 2 2 2" xfId="404"/>
    <cellStyle name="Jelölőszín (6) 2 2 3" xfId="405"/>
    <cellStyle name="Jelölőszín (6) 2 3" xfId="406"/>
    <cellStyle name="Jelölőszín (6) 2 4" xfId="407"/>
    <cellStyle name="Jelölőszín (6) 3" xfId="408"/>
    <cellStyle name="Jelölőszín (6) 3 2" xfId="409"/>
    <cellStyle name="Jelölőszín (6) 3 2 2" xfId="410"/>
    <cellStyle name="Jelölőszín (6) 3 2 3" xfId="411"/>
    <cellStyle name="Jelölőszín (6) 3 3" xfId="412"/>
    <cellStyle name="Jelölőszín (6) 3 4" xfId="413"/>
    <cellStyle name="Jó 2" xfId="414"/>
    <cellStyle name="Jó 2 2" xfId="415"/>
    <cellStyle name="Jó 2 2 2" xfId="416"/>
    <cellStyle name="Jó 2 2 3" xfId="417"/>
    <cellStyle name="Jó 2 3" xfId="418"/>
    <cellStyle name="Jó 2 4" xfId="419"/>
    <cellStyle name="Jó 3" xfId="420"/>
    <cellStyle name="Jó 3 2" xfId="421"/>
    <cellStyle name="Jó 3 2 2" xfId="422"/>
    <cellStyle name="Jó 3 2 3" xfId="423"/>
    <cellStyle name="Jó 3 3" xfId="424"/>
    <cellStyle name="Jó 3 4" xfId="425"/>
    <cellStyle name="Kimenet 2" xfId="426"/>
    <cellStyle name="Kimenet 2 2" xfId="427"/>
    <cellStyle name="Kimenet 2 2 2" xfId="428"/>
    <cellStyle name="Kimenet 2 2 3" xfId="429"/>
    <cellStyle name="Kimenet 2 3" xfId="430"/>
    <cellStyle name="Kimenet 2 4" xfId="431"/>
    <cellStyle name="Kimenet 3" xfId="432"/>
    <cellStyle name="Kimenet 3 2" xfId="433"/>
    <cellStyle name="Kimenet 3 2 2" xfId="434"/>
    <cellStyle name="Kimenet 3 2 3" xfId="435"/>
    <cellStyle name="Kimenet 3 3" xfId="436"/>
    <cellStyle name="Kimenet 3 4" xfId="437"/>
    <cellStyle name="Magyarázó szöveg 2" xfId="438"/>
    <cellStyle name="Magyarázó szöveg 2 2" xfId="439"/>
    <cellStyle name="Magyarázó szöveg 2 2 2" xfId="440"/>
    <cellStyle name="Magyarázó szöveg 2 2 3" xfId="441"/>
    <cellStyle name="Magyarázó szöveg 2 3" xfId="442"/>
    <cellStyle name="Magyarázó szöveg 2 4" xfId="443"/>
    <cellStyle name="Magyarázó szöveg 3" xfId="444"/>
    <cellStyle name="Magyarázó szöveg 3 2" xfId="445"/>
    <cellStyle name="Magyarázó szöveg 3 2 2" xfId="446"/>
    <cellStyle name="Magyarázó szöveg 3 2 3" xfId="447"/>
    <cellStyle name="Magyarázó szöveg 3 3" xfId="448"/>
    <cellStyle name="Magyarázó szöveg 3 4" xfId="449"/>
    <cellStyle name="Normál" xfId="0" builtinId="0"/>
    <cellStyle name="Normál 10" xfId="450"/>
    <cellStyle name="Normál 10 2" xfId="451"/>
    <cellStyle name="Normál 10 2 2" xfId="452"/>
    <cellStyle name="Normál 10 2 3" xfId="453"/>
    <cellStyle name="Normál 10 2 4" xfId="454"/>
    <cellStyle name="Normál 100" xfId="455"/>
    <cellStyle name="Normál 100 2" xfId="456"/>
    <cellStyle name="Normál 100 2 2" xfId="457"/>
    <cellStyle name="Normál 100 2 3" xfId="458"/>
    <cellStyle name="Normál 100 2 4" xfId="459"/>
    <cellStyle name="Normál 11" xfId="916"/>
    <cellStyle name="Normál 11 2" xfId="460"/>
    <cellStyle name="Normál 12" xfId="461"/>
    <cellStyle name="Normál 12 2" xfId="462"/>
    <cellStyle name="Normál 12 2 2" xfId="463"/>
    <cellStyle name="Normál 12 2 3" xfId="464"/>
    <cellStyle name="Normál 12 2 4" xfId="465"/>
    <cellStyle name="Normál 13 2" xfId="466"/>
    <cellStyle name="Normál 138" xfId="467"/>
    <cellStyle name="Normál 14" xfId="468"/>
    <cellStyle name="Normál 14 2" xfId="469"/>
    <cellStyle name="Normál 14 2 2" xfId="470"/>
    <cellStyle name="Normál 14 2 3" xfId="471"/>
    <cellStyle name="Normál 14 2 4" xfId="472"/>
    <cellStyle name="Normál 15 2" xfId="473"/>
    <cellStyle name="Normál 17 2" xfId="474"/>
    <cellStyle name="Normál 18" xfId="475"/>
    <cellStyle name="Normál 18 2" xfId="476"/>
    <cellStyle name="Normál 18 2 2" xfId="477"/>
    <cellStyle name="Normál 18 2 3" xfId="478"/>
    <cellStyle name="Normál 18 2 4" xfId="479"/>
    <cellStyle name="Normál 19" xfId="480"/>
    <cellStyle name="Normál 19 2" xfId="481"/>
    <cellStyle name="Normál 19 2 2" xfId="482"/>
    <cellStyle name="Normál 19 2 3" xfId="483"/>
    <cellStyle name="Normál 19 2 4" xfId="484"/>
    <cellStyle name="Normál 2" xfId="1"/>
    <cellStyle name="Normál 2 10" xfId="942"/>
    <cellStyle name="Normál 2 11" xfId="485"/>
    <cellStyle name="Normál 2 2" xfId="486"/>
    <cellStyle name="Normál 2 2 2" xfId="487"/>
    <cellStyle name="Normál 2 2 3" xfId="488"/>
    <cellStyle name="Normál 2 2 4" xfId="489"/>
    <cellStyle name="Normál 2 3" xfId="490"/>
    <cellStyle name="Normál 2 3 2" xfId="491"/>
    <cellStyle name="Normál 2 4" xfId="492"/>
    <cellStyle name="Normál 2 5" xfId="493"/>
    <cellStyle name="Normál 2 6" xfId="494"/>
    <cellStyle name="Normál 2 7" xfId="495"/>
    <cellStyle name="Normál 2 8" xfId="496"/>
    <cellStyle name="Normál 2 9" xfId="497"/>
    <cellStyle name="Normál 21 2" xfId="498"/>
    <cellStyle name="Normál 21 2 2" xfId="499"/>
    <cellStyle name="Normál 21 2 3" xfId="500"/>
    <cellStyle name="Normál 21 2 4" xfId="501"/>
    <cellStyle name="Normál 22 2" xfId="502"/>
    <cellStyle name="Normál 22 2 2" xfId="503"/>
    <cellStyle name="Normál 22 2 3" xfId="504"/>
    <cellStyle name="Normál 22 2 4" xfId="505"/>
    <cellStyle name="Normál 23 2" xfId="506"/>
    <cellStyle name="Normál 23 2 2" xfId="507"/>
    <cellStyle name="Normál 23 2 3" xfId="508"/>
    <cellStyle name="Normál 23 2 4" xfId="509"/>
    <cellStyle name="Normál 24 2" xfId="510"/>
    <cellStyle name="Normál 24 2 2" xfId="511"/>
    <cellStyle name="Normál 24 2 3" xfId="512"/>
    <cellStyle name="Normál 24 2 4" xfId="513"/>
    <cellStyle name="Normál 25 2" xfId="514"/>
    <cellStyle name="Normál 25 2 2" xfId="515"/>
    <cellStyle name="Normál 25 2 3" xfId="516"/>
    <cellStyle name="Normál 25 2 4" xfId="517"/>
    <cellStyle name="Normál 26 2" xfId="518"/>
    <cellStyle name="Normál 26 2 2" xfId="519"/>
    <cellStyle name="Normál 26 2 3" xfId="520"/>
    <cellStyle name="Normál 26 2 4" xfId="521"/>
    <cellStyle name="Normál 27 2" xfId="522"/>
    <cellStyle name="Normál 27 2 2" xfId="523"/>
    <cellStyle name="Normál 27 2 3" xfId="524"/>
    <cellStyle name="Normál 27 2 4" xfId="525"/>
    <cellStyle name="Normál 28 2" xfId="526"/>
    <cellStyle name="Normál 28 2 2" xfId="527"/>
    <cellStyle name="Normál 28 2 3" xfId="528"/>
    <cellStyle name="Normál 28 2 4" xfId="529"/>
    <cellStyle name="Normál 29 2" xfId="530"/>
    <cellStyle name="Normál 29 2 2" xfId="531"/>
    <cellStyle name="Normál 29 2 3" xfId="532"/>
    <cellStyle name="Normál 29 2 4" xfId="533"/>
    <cellStyle name="Normál 3" xfId="534"/>
    <cellStyle name="Normál 3 2" xfId="535"/>
    <cellStyle name="Normál 3 3" xfId="536"/>
    <cellStyle name="Normál 3 4" xfId="537"/>
    <cellStyle name="Normál 30 2" xfId="538"/>
    <cellStyle name="Normál 30 2 2" xfId="539"/>
    <cellStyle name="Normál 30 2 3" xfId="540"/>
    <cellStyle name="Normál 30 2 4" xfId="541"/>
    <cellStyle name="Normál 31 2" xfId="542"/>
    <cellStyle name="Normál 31 2 2" xfId="543"/>
    <cellStyle name="Normál 31 2 3" xfId="544"/>
    <cellStyle name="Normál 31 2 4" xfId="545"/>
    <cellStyle name="Normál 32 2" xfId="546"/>
    <cellStyle name="Normál 32 2 2" xfId="547"/>
    <cellStyle name="Normál 32 2 3" xfId="548"/>
    <cellStyle name="Normál 32 2 4" xfId="549"/>
    <cellStyle name="Normál 33 2" xfId="550"/>
    <cellStyle name="Normál 33 2 2" xfId="551"/>
    <cellStyle name="Normál 33 2 3" xfId="552"/>
    <cellStyle name="Normál 33 2 4" xfId="553"/>
    <cellStyle name="Normál 34 2" xfId="554"/>
    <cellStyle name="Normál 34 2 2" xfId="555"/>
    <cellStyle name="Normál 34 2 3" xfId="556"/>
    <cellStyle name="Normál 34 2 4" xfId="557"/>
    <cellStyle name="Normál 35 2" xfId="558"/>
    <cellStyle name="Normál 35 2 2" xfId="559"/>
    <cellStyle name="Normál 35 2 3" xfId="560"/>
    <cellStyle name="Normál 35 2 4" xfId="561"/>
    <cellStyle name="Normál 36 2" xfId="562"/>
    <cellStyle name="Normál 36 2 2" xfId="563"/>
    <cellStyle name="Normál 36 2 3" xfId="564"/>
    <cellStyle name="Normál 36 2 4" xfId="565"/>
    <cellStyle name="Normál 37 2" xfId="566"/>
    <cellStyle name="Normál 37 2 2" xfId="567"/>
    <cellStyle name="Normál 37 2 3" xfId="568"/>
    <cellStyle name="Normál 37 2 4" xfId="569"/>
    <cellStyle name="Normál 38 2" xfId="570"/>
    <cellStyle name="Normál 38 2 2" xfId="571"/>
    <cellStyle name="Normál 38 2 3" xfId="572"/>
    <cellStyle name="Normál 38 2 4" xfId="573"/>
    <cellStyle name="Normál 39 2" xfId="574"/>
    <cellStyle name="Normál 39 2 2" xfId="575"/>
    <cellStyle name="Normál 39 2 3" xfId="576"/>
    <cellStyle name="Normál 39 2 4" xfId="577"/>
    <cellStyle name="Normál 4" xfId="578"/>
    <cellStyle name="Normál 4 2" xfId="579"/>
    <cellStyle name="Normál 4 2 2" xfId="949"/>
    <cellStyle name="Normál 4 3" xfId="944"/>
    <cellStyle name="Normál 40 2" xfId="580"/>
    <cellStyle name="Normál 40 2 2" xfId="581"/>
    <cellStyle name="Normál 40 2 3" xfId="582"/>
    <cellStyle name="Normál 40 2 4" xfId="583"/>
    <cellStyle name="Normál 41 2" xfId="584"/>
    <cellStyle name="Normál 41 2 2" xfId="585"/>
    <cellStyle name="Normál 41 2 3" xfId="586"/>
    <cellStyle name="Normál 41 2 4" xfId="587"/>
    <cellStyle name="Normál 42 2" xfId="588"/>
    <cellStyle name="Normál 42 2 2" xfId="589"/>
    <cellStyle name="Normál 42 2 3" xfId="590"/>
    <cellStyle name="Normál 42 2 4" xfId="591"/>
    <cellStyle name="Normál 43 2" xfId="592"/>
    <cellStyle name="Normál 43 2 2" xfId="593"/>
    <cellStyle name="Normál 43 2 3" xfId="594"/>
    <cellStyle name="Normál 43 2 4" xfId="595"/>
    <cellStyle name="Normál 44 2" xfId="596"/>
    <cellStyle name="Normál 44 2 2" xfId="597"/>
    <cellStyle name="Normál 44 2 3" xfId="598"/>
    <cellStyle name="Normál 44 2 4" xfId="599"/>
    <cellStyle name="Normál 45 2" xfId="600"/>
    <cellStyle name="Normál 45 2 2" xfId="601"/>
    <cellStyle name="Normál 45 2 3" xfId="602"/>
    <cellStyle name="Normál 45 2 4" xfId="603"/>
    <cellStyle name="Normál 46 2" xfId="604"/>
    <cellStyle name="Normál 46 2 2" xfId="605"/>
    <cellStyle name="Normál 46 2 3" xfId="606"/>
    <cellStyle name="Normál 46 2 4" xfId="607"/>
    <cellStyle name="Normál 47 2" xfId="608"/>
    <cellStyle name="Normál 47 2 2" xfId="609"/>
    <cellStyle name="Normál 47 2 3" xfId="610"/>
    <cellStyle name="Normál 47 2 4" xfId="611"/>
    <cellStyle name="Normál 48 2" xfId="612"/>
    <cellStyle name="Normál 48 2 2" xfId="613"/>
    <cellStyle name="Normál 48 2 3" xfId="614"/>
    <cellStyle name="Normál 48 2 4" xfId="615"/>
    <cellStyle name="Normál 49 2" xfId="616"/>
    <cellStyle name="Normál 49 2 2" xfId="617"/>
    <cellStyle name="Normál 49 2 3" xfId="618"/>
    <cellStyle name="Normál 49 2 4" xfId="619"/>
    <cellStyle name="Normál 5" xfId="948"/>
    <cellStyle name="Normál 5 2" xfId="620"/>
    <cellStyle name="Normál 50 2" xfId="621"/>
    <cellStyle name="Normál 50 2 2" xfId="622"/>
    <cellStyle name="Normál 50 2 3" xfId="623"/>
    <cellStyle name="Normál 50 2 4" xfId="624"/>
    <cellStyle name="Normál 51 2" xfId="625"/>
    <cellStyle name="Normál 51 2 2" xfId="626"/>
    <cellStyle name="Normál 51 2 3" xfId="627"/>
    <cellStyle name="Normál 51 2 4" xfId="628"/>
    <cellStyle name="Normál 52 2" xfId="629"/>
    <cellStyle name="Normál 52 2 2" xfId="630"/>
    <cellStyle name="Normál 52 2 3" xfId="631"/>
    <cellStyle name="Normál 52 2 4" xfId="632"/>
    <cellStyle name="Normál 53 2" xfId="633"/>
    <cellStyle name="Normál 53 2 2" xfId="634"/>
    <cellStyle name="Normál 53 2 3" xfId="635"/>
    <cellStyle name="Normál 53 2 4" xfId="636"/>
    <cellStyle name="Normál 54 2" xfId="637"/>
    <cellStyle name="Normál 54 2 2" xfId="638"/>
    <cellStyle name="Normál 54 2 3" xfId="639"/>
    <cellStyle name="Normál 54 2 4" xfId="640"/>
    <cellStyle name="Normál 55 2" xfId="641"/>
    <cellStyle name="Normál 55 2 2" xfId="642"/>
    <cellStyle name="Normál 55 2 3" xfId="643"/>
    <cellStyle name="Normál 55 2 4" xfId="644"/>
    <cellStyle name="Normál 56 2" xfId="645"/>
    <cellStyle name="Normál 56 2 2" xfId="646"/>
    <cellStyle name="Normál 56 2 3" xfId="647"/>
    <cellStyle name="Normál 56 2 4" xfId="648"/>
    <cellStyle name="Normál 57 2" xfId="649"/>
    <cellStyle name="Normál 57 2 2" xfId="650"/>
    <cellStyle name="Normál 57 2 3" xfId="651"/>
    <cellStyle name="Normál 57 2 4" xfId="652"/>
    <cellStyle name="Normál 58 2" xfId="653"/>
    <cellStyle name="Normál 58 2 2" xfId="654"/>
    <cellStyle name="Normál 58 2 3" xfId="655"/>
    <cellStyle name="Normál 58 2 4" xfId="656"/>
    <cellStyle name="Normál 59 2" xfId="657"/>
    <cellStyle name="Normál 59 2 2" xfId="658"/>
    <cellStyle name="Normál 59 2 3" xfId="659"/>
    <cellStyle name="Normál 59 2 4" xfId="660"/>
    <cellStyle name="Normál 6" xfId="952"/>
    <cellStyle name="Normál 6 2" xfId="661"/>
    <cellStyle name="Normál 60 2" xfId="662"/>
    <cellStyle name="Normál 60 2 2" xfId="663"/>
    <cellStyle name="Normál 60 2 3" xfId="664"/>
    <cellStyle name="Normál 60 2 4" xfId="665"/>
    <cellStyle name="Normál 61 2" xfId="666"/>
    <cellStyle name="Normál 61 2 2" xfId="667"/>
    <cellStyle name="Normál 61 2 3" xfId="668"/>
    <cellStyle name="Normál 61 2 4" xfId="669"/>
    <cellStyle name="Normál 62" xfId="670"/>
    <cellStyle name="Normál 62 2" xfId="671"/>
    <cellStyle name="Normál 62 2 2" xfId="672"/>
    <cellStyle name="Normál 62 2 3" xfId="673"/>
    <cellStyle name="Normál 62 2 4" xfId="674"/>
    <cellStyle name="Normál 63" xfId="675"/>
    <cellStyle name="Normál 63 2" xfId="676"/>
    <cellStyle name="Normál 63 2 2" xfId="677"/>
    <cellStyle name="Normál 63 2 3" xfId="678"/>
    <cellStyle name="Normál 63 2 4" xfId="679"/>
    <cellStyle name="Normál 65" xfId="680"/>
    <cellStyle name="Normál 65 2" xfId="681"/>
    <cellStyle name="Normál 65 2 2" xfId="682"/>
    <cellStyle name="Normál 65 2 3" xfId="683"/>
    <cellStyle name="Normál 65 2 4" xfId="684"/>
    <cellStyle name="Normál 66" xfId="685"/>
    <cellStyle name="Normál 66 2" xfId="686"/>
    <cellStyle name="Normál 66 2 2" xfId="687"/>
    <cellStyle name="Normál 66 2 3" xfId="688"/>
    <cellStyle name="Normál 66 2 4" xfId="689"/>
    <cellStyle name="Normál 67" xfId="690"/>
    <cellStyle name="Normál 67 2" xfId="691"/>
    <cellStyle name="Normál 67 2 2" xfId="692"/>
    <cellStyle name="Normál 67 2 3" xfId="693"/>
    <cellStyle name="Normál 67 2 4" xfId="694"/>
    <cellStyle name="Normál 68" xfId="695"/>
    <cellStyle name="Normál 68 2" xfId="696"/>
    <cellStyle name="Normál 68 2 2" xfId="697"/>
    <cellStyle name="Normál 68 2 3" xfId="698"/>
    <cellStyle name="Normál 68 2 4" xfId="699"/>
    <cellStyle name="Normál 69" xfId="700"/>
    <cellStyle name="Normál 69 2" xfId="701"/>
    <cellStyle name="Normál 69 2 2" xfId="702"/>
    <cellStyle name="Normál 69 2 3" xfId="703"/>
    <cellStyle name="Normál 69 2 4" xfId="704"/>
    <cellStyle name="Normál 7" xfId="954"/>
    <cellStyle name="Normál 7 2" xfId="705"/>
    <cellStyle name="Normál 70" xfId="706"/>
    <cellStyle name="Normál 70 2" xfId="707"/>
    <cellStyle name="Normál 70 2 2" xfId="708"/>
    <cellStyle name="Normál 70 2 3" xfId="709"/>
    <cellStyle name="Normál 70 2 4" xfId="710"/>
    <cellStyle name="Normál 71" xfId="711"/>
    <cellStyle name="Normál 71 2" xfId="712"/>
    <cellStyle name="Normál 71 2 2" xfId="713"/>
    <cellStyle name="Normál 71 2 3" xfId="714"/>
    <cellStyle name="Normál 71 2 4" xfId="715"/>
    <cellStyle name="Normál 72" xfId="716"/>
    <cellStyle name="Normál 72 2" xfId="717"/>
    <cellStyle name="Normál 72 2 2" xfId="718"/>
    <cellStyle name="Normál 72 2 3" xfId="719"/>
    <cellStyle name="Normál 72 2 4" xfId="720"/>
    <cellStyle name="Normál 73" xfId="721"/>
    <cellStyle name="Normál 73 2" xfId="722"/>
    <cellStyle name="Normál 73 2 2" xfId="723"/>
    <cellStyle name="Normál 73 2 3" xfId="724"/>
    <cellStyle name="Normál 73 2 4" xfId="725"/>
    <cellStyle name="Normál 74" xfId="726"/>
    <cellStyle name="Normál 74 2" xfId="727"/>
    <cellStyle name="Normál 74 2 2" xfId="728"/>
    <cellStyle name="Normál 74 2 3" xfId="729"/>
    <cellStyle name="Normál 74 2 4" xfId="730"/>
    <cellStyle name="Normál 75" xfId="731"/>
    <cellStyle name="Normál 75 2" xfId="732"/>
    <cellStyle name="Normál 75 2 2" xfId="733"/>
    <cellStyle name="Normál 75 2 3" xfId="734"/>
    <cellStyle name="Normál 75 2 4" xfId="735"/>
    <cellStyle name="Normál 76" xfId="736"/>
    <cellStyle name="Normál 76 2" xfId="737"/>
    <cellStyle name="Normál 76 2 2" xfId="738"/>
    <cellStyle name="Normál 76 2 3" xfId="739"/>
    <cellStyle name="Normál 76 2 4" xfId="740"/>
    <cellStyle name="Normál 77" xfId="741"/>
    <cellStyle name="Normál 77 2" xfId="742"/>
    <cellStyle name="Normál 77 2 2" xfId="743"/>
    <cellStyle name="Normál 77 2 3" xfId="744"/>
    <cellStyle name="Normál 77 2 4" xfId="745"/>
    <cellStyle name="Normál 78" xfId="746"/>
    <cellStyle name="Normál 78 2" xfId="747"/>
    <cellStyle name="Normál 78 2 2" xfId="748"/>
    <cellStyle name="Normál 78 2 3" xfId="749"/>
    <cellStyle name="Normál 78 2 4" xfId="750"/>
    <cellStyle name="Normál 79" xfId="751"/>
    <cellStyle name="Normál 79 2" xfId="752"/>
    <cellStyle name="Normál 79 2 2" xfId="753"/>
    <cellStyle name="Normál 79 2 3" xfId="754"/>
    <cellStyle name="Normál 79 2 4" xfId="755"/>
    <cellStyle name="Normál 8" xfId="756"/>
    <cellStyle name="Normál 8 2" xfId="757"/>
    <cellStyle name="Normál 8 2 2" xfId="758"/>
    <cellStyle name="Normál 8 2 3" xfId="759"/>
    <cellStyle name="Normál 8 2 4" xfId="760"/>
    <cellStyle name="Normál 80" xfId="761"/>
    <cellStyle name="Normál 80 2" xfId="762"/>
    <cellStyle name="Normál 80 2 2" xfId="763"/>
    <cellStyle name="Normál 80 2 3" xfId="764"/>
    <cellStyle name="Normál 80 2 4" xfId="765"/>
    <cellStyle name="Normál 81" xfId="766"/>
    <cellStyle name="Normál 81 2" xfId="767"/>
    <cellStyle name="Normál 81 2 2" xfId="768"/>
    <cellStyle name="Normál 81 2 3" xfId="769"/>
    <cellStyle name="Normál 81 2 4" xfId="770"/>
    <cellStyle name="Normál 82" xfId="771"/>
    <cellStyle name="Normál 82 2" xfId="772"/>
    <cellStyle name="Normál 82 2 2" xfId="773"/>
    <cellStyle name="Normál 82 2 3" xfId="774"/>
    <cellStyle name="Normál 82 2 4" xfId="775"/>
    <cellStyle name="Normál 83" xfId="776"/>
    <cellStyle name="Normál 83 2" xfId="777"/>
    <cellStyle name="Normál 83 2 2" xfId="778"/>
    <cellStyle name="Normál 83 2 3" xfId="779"/>
    <cellStyle name="Normál 83 2 4" xfId="780"/>
    <cellStyle name="Normál 84" xfId="781"/>
    <cellStyle name="Normál 84 2" xfId="782"/>
    <cellStyle name="Normál 84 2 2" xfId="783"/>
    <cellStyle name="Normál 84 2 3" xfId="784"/>
    <cellStyle name="Normál 84 2 4" xfId="785"/>
    <cellStyle name="Normál 85" xfId="786"/>
    <cellStyle name="Normál 85 2" xfId="787"/>
    <cellStyle name="Normál 85 2 2" xfId="788"/>
    <cellStyle name="Normál 85 2 3" xfId="789"/>
    <cellStyle name="Normál 85 2 4" xfId="790"/>
    <cellStyle name="Normál 86" xfId="791"/>
    <cellStyle name="Normál 86 2" xfId="792"/>
    <cellStyle name="Normál 86 2 2" xfId="793"/>
    <cellStyle name="Normál 86 2 3" xfId="794"/>
    <cellStyle name="Normál 86 2 4" xfId="795"/>
    <cellStyle name="Normál 87" xfId="796"/>
    <cellStyle name="Normál 87 2" xfId="797"/>
    <cellStyle name="Normál 87 2 2" xfId="798"/>
    <cellStyle name="Normál 87 2 3" xfId="799"/>
    <cellStyle name="Normál 87 2 4" xfId="800"/>
    <cellStyle name="Normál 88" xfId="801"/>
    <cellStyle name="Normál 88 2" xfId="802"/>
    <cellStyle name="Normál 88 2 2" xfId="803"/>
    <cellStyle name="Normál 88 2 3" xfId="804"/>
    <cellStyle name="Normál 88 2 4" xfId="805"/>
    <cellStyle name="Normál 89" xfId="806"/>
    <cellStyle name="Normál 89 2" xfId="807"/>
    <cellStyle name="Normál 89 2 2" xfId="808"/>
    <cellStyle name="Normál 89 2 3" xfId="809"/>
    <cellStyle name="Normál 89 2 4" xfId="810"/>
    <cellStyle name="Normál 9" xfId="811"/>
    <cellStyle name="Normál 9 2" xfId="812"/>
    <cellStyle name="Normál 9 2 2" xfId="813"/>
    <cellStyle name="Normál 9 2 3" xfId="814"/>
    <cellStyle name="Normál 9 2 4" xfId="815"/>
    <cellStyle name="Normál 90" xfId="816"/>
    <cellStyle name="Normál 90 2" xfId="817"/>
    <cellStyle name="Normál 90 2 2" xfId="818"/>
    <cellStyle name="Normál 90 2 3" xfId="819"/>
    <cellStyle name="Normál 90 2 4" xfId="820"/>
    <cellStyle name="Normál 91" xfId="821"/>
    <cellStyle name="Normál 91 2" xfId="822"/>
    <cellStyle name="Normál 91 2 2" xfId="823"/>
    <cellStyle name="Normál 91 2 3" xfId="824"/>
    <cellStyle name="Normál 91 2 4" xfId="825"/>
    <cellStyle name="Normál 92" xfId="826"/>
    <cellStyle name="Normál 92 2" xfId="827"/>
    <cellStyle name="Normál 92 2 2" xfId="828"/>
    <cellStyle name="Normál 92 2 3" xfId="829"/>
    <cellStyle name="Normál 92 2 4" xfId="830"/>
    <cellStyle name="Normál 93" xfId="831"/>
    <cellStyle name="Normál 93 2" xfId="832"/>
    <cellStyle name="Normál 93 2 2" xfId="833"/>
    <cellStyle name="Normál 93 2 3" xfId="834"/>
    <cellStyle name="Normál 93 2 4" xfId="835"/>
    <cellStyle name="Normál 94" xfId="836"/>
    <cellStyle name="Normál 94 2" xfId="837"/>
    <cellStyle name="Normál 94 2 2" xfId="838"/>
    <cellStyle name="Normál 94 2 3" xfId="839"/>
    <cellStyle name="Normál 94 2 4" xfId="840"/>
    <cellStyle name="Normál 95" xfId="841"/>
    <cellStyle name="Normál 95 2" xfId="842"/>
    <cellStyle name="Normál 95 2 2" xfId="843"/>
    <cellStyle name="Normál 95 2 3" xfId="844"/>
    <cellStyle name="Normál 95 2 4" xfId="845"/>
    <cellStyle name="Normál 96" xfId="846"/>
    <cellStyle name="Normál 96 2" xfId="847"/>
    <cellStyle name="Normál 96 2 2" xfId="848"/>
    <cellStyle name="Normál 96 2 3" xfId="849"/>
    <cellStyle name="Normál 96 2 4" xfId="850"/>
    <cellStyle name="Normál 97" xfId="851"/>
    <cellStyle name="Normál 97 2" xfId="852"/>
    <cellStyle name="Normál 97 2 2" xfId="853"/>
    <cellStyle name="Normál 97 2 3" xfId="854"/>
    <cellStyle name="Normál 97 2 4" xfId="855"/>
    <cellStyle name="Normál 98" xfId="856"/>
    <cellStyle name="Normál 98 2" xfId="857"/>
    <cellStyle name="Normál 98 2 2" xfId="858"/>
    <cellStyle name="Normál 98 2 3" xfId="859"/>
    <cellStyle name="Normál 98 2 4" xfId="860"/>
    <cellStyle name="Normál 99" xfId="861"/>
    <cellStyle name="Normál 99 2" xfId="862"/>
    <cellStyle name="Normál 99 2 2" xfId="863"/>
    <cellStyle name="Normál 99 2 3" xfId="864"/>
    <cellStyle name="Normál 99 2 4" xfId="865"/>
    <cellStyle name="Összesen 2" xfId="866"/>
    <cellStyle name="Összesen 2 2" xfId="867"/>
    <cellStyle name="Összesen 2 2 2" xfId="868"/>
    <cellStyle name="Összesen 2 2 3" xfId="869"/>
    <cellStyle name="Összesen 2 3" xfId="870"/>
    <cellStyle name="Összesen 2 4" xfId="871"/>
    <cellStyle name="Összesen 3" xfId="872"/>
    <cellStyle name="Összesen 3 2" xfId="873"/>
    <cellStyle name="Összesen 3 2 2" xfId="874"/>
    <cellStyle name="Összesen 3 2 3" xfId="875"/>
    <cellStyle name="Összesen 3 3" xfId="876"/>
    <cellStyle name="Összesen 3 4" xfId="877"/>
    <cellStyle name="Rossz 2" xfId="878"/>
    <cellStyle name="Rossz 2 2" xfId="879"/>
    <cellStyle name="Rossz 2 2 2" xfId="880"/>
    <cellStyle name="Rossz 2 2 3" xfId="881"/>
    <cellStyle name="Rossz 2 3" xfId="882"/>
    <cellStyle name="Rossz 2 4" xfId="883"/>
    <cellStyle name="Rossz 3" xfId="884"/>
    <cellStyle name="Rossz 3 2" xfId="885"/>
    <cellStyle name="Rossz 3 2 2" xfId="886"/>
    <cellStyle name="Rossz 3 2 3" xfId="887"/>
    <cellStyle name="Rossz 3 3" xfId="888"/>
    <cellStyle name="Rossz 3 4" xfId="889"/>
    <cellStyle name="Semleges 2" xfId="890"/>
    <cellStyle name="Semleges 2 2" xfId="891"/>
    <cellStyle name="Semleges 2 2 2" xfId="892"/>
    <cellStyle name="Semleges 2 2 3" xfId="893"/>
    <cellStyle name="Semleges 2 3" xfId="894"/>
    <cellStyle name="Semleges 2 4" xfId="895"/>
    <cellStyle name="Semleges 3" xfId="896"/>
    <cellStyle name="Semleges 3 2" xfId="897"/>
    <cellStyle name="Semleges 3 2 2" xfId="898"/>
    <cellStyle name="Semleges 3 2 3" xfId="899"/>
    <cellStyle name="Semleges 3 3" xfId="900"/>
    <cellStyle name="Semleges 3 4" xfId="901"/>
    <cellStyle name="Számítás 2" xfId="902"/>
    <cellStyle name="Számítás 2 2" xfId="903"/>
    <cellStyle name="Számítás 2 2 2" xfId="904"/>
    <cellStyle name="Számítás 2 2 3" xfId="905"/>
    <cellStyle name="Számítás 2 3" xfId="906"/>
    <cellStyle name="Számítás 2 4" xfId="907"/>
    <cellStyle name="Számítás 3" xfId="908"/>
    <cellStyle name="Számítás 3 2" xfId="909"/>
    <cellStyle name="Számítás 3 2 2" xfId="910"/>
    <cellStyle name="Számítás 3 2 3" xfId="911"/>
    <cellStyle name="Számítás 3 3" xfId="912"/>
    <cellStyle name="Számítás 3 4" xfId="913"/>
    <cellStyle name="Százalék 2" xfId="915"/>
    <cellStyle name="Százalék 2 2" xfId="945"/>
    <cellStyle name="Százalék 3" xfId="955"/>
    <cellStyle name="Százalék 4" xfId="9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 summaryRight="0"/>
    <pageSetUpPr fitToPage="1"/>
  </sheetPr>
  <dimension ref="A1:I1142"/>
  <sheetViews>
    <sheetView tabSelected="1" view="pageBreakPreview" zoomScaleNormal="100" zoomScaleSheetLayoutView="100" workbookViewId="0">
      <pane xSplit="9" ySplit="4" topLeftCell="J62" activePane="bottomRight" state="frozen"/>
      <selection pane="topRight" activeCell="I1" sqref="I1"/>
      <selection pane="bottomLeft" activeCell="A5" sqref="A5"/>
      <selection pane="bottomRight" activeCell="G84" sqref="G84"/>
    </sheetView>
  </sheetViews>
  <sheetFormatPr defaultColWidth="9" defaultRowHeight="12" x14ac:dyDescent="0.25"/>
  <cols>
    <col min="1" max="4" width="3.7109375" style="32" customWidth="1"/>
    <col min="5" max="5" width="50.7109375" style="32" customWidth="1"/>
    <col min="6" max="6" width="14.42578125" style="32" customWidth="1"/>
    <col min="7" max="7" width="11.28515625" style="254" customWidth="1"/>
    <col min="8" max="8" width="16" style="32" customWidth="1"/>
    <col min="9" max="9" width="15.85546875" style="32" customWidth="1"/>
    <col min="10" max="16384" width="9" style="32"/>
  </cols>
  <sheetData>
    <row r="1" spans="1:9" x14ac:dyDescent="0.25">
      <c r="A1" s="265" t="s">
        <v>926</v>
      </c>
      <c r="B1" s="266"/>
      <c r="C1" s="266"/>
      <c r="D1" s="266"/>
      <c r="E1" s="266"/>
      <c r="F1" s="266"/>
      <c r="G1" s="267"/>
      <c r="H1" s="266"/>
      <c r="I1" s="268"/>
    </row>
    <row r="2" spans="1:9" x14ac:dyDescent="0.25">
      <c r="A2" s="269"/>
      <c r="B2" s="270"/>
      <c r="C2" s="270"/>
      <c r="D2" s="270"/>
      <c r="E2" s="270"/>
      <c r="F2" s="270"/>
      <c r="G2" s="271"/>
      <c r="H2" s="270"/>
      <c r="I2" s="272"/>
    </row>
    <row r="3" spans="1:9" ht="42" customHeight="1" x14ac:dyDescent="0.25">
      <c r="A3" s="269"/>
      <c r="B3" s="270"/>
      <c r="C3" s="270"/>
      <c r="D3" s="270"/>
      <c r="E3" s="270"/>
      <c r="F3" s="270"/>
      <c r="G3" s="271"/>
      <c r="H3" s="270"/>
      <c r="I3" s="272"/>
    </row>
    <row r="4" spans="1:9" ht="24" x14ac:dyDescent="0.25">
      <c r="A4" s="262" t="s">
        <v>0</v>
      </c>
      <c r="B4" s="263"/>
      <c r="C4" s="263"/>
      <c r="D4" s="264"/>
      <c r="E4" s="62" t="s">
        <v>1</v>
      </c>
      <c r="F4" s="62" t="s">
        <v>2</v>
      </c>
      <c r="G4" s="247" t="s">
        <v>3</v>
      </c>
      <c r="H4" s="62" t="s">
        <v>901</v>
      </c>
      <c r="I4" s="62" t="s">
        <v>4</v>
      </c>
    </row>
    <row r="5" spans="1:9" x14ac:dyDescent="0.25">
      <c r="A5" s="68" t="s">
        <v>5</v>
      </c>
      <c r="B5" s="69"/>
      <c r="C5" s="69"/>
      <c r="D5" s="70"/>
      <c r="E5" s="45" t="s">
        <v>6</v>
      </c>
      <c r="F5" s="46"/>
      <c r="G5" s="248"/>
      <c r="H5" s="47"/>
      <c r="I5" s="48">
        <f>SUM(I6,I42)</f>
        <v>0</v>
      </c>
    </row>
    <row r="6" spans="1:9" x14ac:dyDescent="0.25">
      <c r="A6" s="52" t="s">
        <v>5</v>
      </c>
      <c r="B6" s="53" t="s">
        <v>5</v>
      </c>
      <c r="C6" s="53"/>
      <c r="D6" s="64"/>
      <c r="E6" s="41" t="s">
        <v>7</v>
      </c>
      <c r="F6" s="42"/>
      <c r="G6" s="249"/>
      <c r="H6" s="43"/>
      <c r="I6" s="44">
        <f>I7+I29</f>
        <v>0</v>
      </c>
    </row>
    <row r="7" spans="1:9" x14ac:dyDescent="0.25">
      <c r="A7" s="54" t="s">
        <v>5</v>
      </c>
      <c r="B7" s="55" t="s">
        <v>5</v>
      </c>
      <c r="C7" s="55" t="s">
        <v>5</v>
      </c>
      <c r="D7" s="65"/>
      <c r="E7" s="33" t="s">
        <v>8</v>
      </c>
      <c r="F7" s="34"/>
      <c r="G7" s="250"/>
      <c r="H7" s="39"/>
      <c r="I7" s="35">
        <f>SUM(I8:I28)</f>
        <v>0</v>
      </c>
    </row>
    <row r="8" spans="1:9" x14ac:dyDescent="0.25">
      <c r="A8" s="56" t="s">
        <v>5</v>
      </c>
      <c r="B8" s="57" t="s">
        <v>5</v>
      </c>
      <c r="C8" s="57" t="s">
        <v>5</v>
      </c>
      <c r="D8" s="66" t="s">
        <v>5</v>
      </c>
      <c r="E8" s="3" t="s">
        <v>9</v>
      </c>
      <c r="F8" s="4" t="s">
        <v>10</v>
      </c>
      <c r="G8" s="5"/>
      <c r="H8" s="5"/>
      <c r="I8" s="246">
        <f>+G8*H8</f>
        <v>0</v>
      </c>
    </row>
    <row r="9" spans="1:9" x14ac:dyDescent="0.25">
      <c r="A9" s="56" t="s">
        <v>5</v>
      </c>
      <c r="B9" s="57" t="s">
        <v>5</v>
      </c>
      <c r="C9" s="57" t="s">
        <v>5</v>
      </c>
      <c r="D9" s="66" t="s">
        <v>104</v>
      </c>
      <c r="E9" s="6" t="s">
        <v>11</v>
      </c>
      <c r="F9" s="7" t="s">
        <v>10</v>
      </c>
      <c r="G9" s="251">
        <v>200</v>
      </c>
      <c r="H9" s="5"/>
      <c r="I9" s="246">
        <f t="shared" ref="I9:I41" si="0">+G9*H9</f>
        <v>0</v>
      </c>
    </row>
    <row r="10" spans="1:9" ht="24" x14ac:dyDescent="0.25">
      <c r="A10" s="56" t="s">
        <v>5</v>
      </c>
      <c r="B10" s="57" t="s">
        <v>5</v>
      </c>
      <c r="C10" s="57" t="s">
        <v>5</v>
      </c>
      <c r="D10" s="66" t="s">
        <v>509</v>
      </c>
      <c r="E10" s="6" t="s">
        <v>12</v>
      </c>
      <c r="F10" s="7" t="s">
        <v>10</v>
      </c>
      <c r="G10" s="251"/>
      <c r="H10" s="8"/>
      <c r="I10" s="246">
        <f t="shared" si="0"/>
        <v>0</v>
      </c>
    </row>
    <row r="11" spans="1:9" x14ac:dyDescent="0.25">
      <c r="A11" s="56" t="s">
        <v>5</v>
      </c>
      <c r="B11" s="57" t="s">
        <v>5</v>
      </c>
      <c r="C11" s="57" t="s">
        <v>5</v>
      </c>
      <c r="D11" s="66" t="s">
        <v>842</v>
      </c>
      <c r="E11" s="6" t="s">
        <v>13</v>
      </c>
      <c r="F11" s="7" t="s">
        <v>10</v>
      </c>
      <c r="G11" s="8"/>
      <c r="H11" s="8"/>
      <c r="I11" s="246">
        <f t="shared" si="0"/>
        <v>0</v>
      </c>
    </row>
    <row r="12" spans="1:9" x14ac:dyDescent="0.25">
      <c r="A12" s="56" t="s">
        <v>5</v>
      </c>
      <c r="B12" s="57" t="s">
        <v>5</v>
      </c>
      <c r="C12" s="57" t="s">
        <v>5</v>
      </c>
      <c r="D12" s="66" t="s">
        <v>843</v>
      </c>
      <c r="E12" s="6" t="s">
        <v>14</v>
      </c>
      <c r="F12" s="7" t="s">
        <v>10</v>
      </c>
      <c r="G12" s="8"/>
      <c r="H12" s="8"/>
      <c r="I12" s="246">
        <f t="shared" si="0"/>
        <v>0</v>
      </c>
    </row>
    <row r="13" spans="1:9" x14ac:dyDescent="0.25">
      <c r="A13" s="56" t="s">
        <v>5</v>
      </c>
      <c r="B13" s="57" t="s">
        <v>5</v>
      </c>
      <c r="C13" s="57" t="s">
        <v>5</v>
      </c>
      <c r="D13" s="66" t="s">
        <v>844</v>
      </c>
      <c r="E13" s="6" t="s">
        <v>16</v>
      </c>
      <c r="F13" s="7" t="s">
        <v>10</v>
      </c>
      <c r="G13" s="8"/>
      <c r="H13" s="8"/>
      <c r="I13" s="246">
        <f t="shared" si="0"/>
        <v>0</v>
      </c>
    </row>
    <row r="14" spans="1:9" ht="24" x14ac:dyDescent="0.25">
      <c r="A14" s="56" t="s">
        <v>5</v>
      </c>
      <c r="B14" s="57" t="s">
        <v>5</v>
      </c>
      <c r="C14" s="57" t="s">
        <v>5</v>
      </c>
      <c r="D14" s="66" t="s">
        <v>845</v>
      </c>
      <c r="E14" s="9" t="s">
        <v>17</v>
      </c>
      <c r="F14" s="7" t="s">
        <v>10</v>
      </c>
      <c r="G14" s="251">
        <v>200</v>
      </c>
      <c r="H14" s="5"/>
      <c r="I14" s="246">
        <f t="shared" si="0"/>
        <v>0</v>
      </c>
    </row>
    <row r="15" spans="1:9" x14ac:dyDescent="0.25">
      <c r="A15" s="56" t="s">
        <v>5</v>
      </c>
      <c r="B15" s="57" t="s">
        <v>5</v>
      </c>
      <c r="C15" s="57" t="s">
        <v>5</v>
      </c>
      <c r="D15" s="66" t="s">
        <v>846</v>
      </c>
      <c r="E15" s="6" t="s">
        <v>18</v>
      </c>
      <c r="F15" s="7" t="s">
        <v>10</v>
      </c>
      <c r="G15" s="8"/>
      <c r="H15" s="5"/>
      <c r="I15" s="246">
        <f t="shared" si="0"/>
        <v>0</v>
      </c>
    </row>
    <row r="16" spans="1:9" x14ac:dyDescent="0.25">
      <c r="A16" s="56" t="s">
        <v>5</v>
      </c>
      <c r="B16" s="57" t="s">
        <v>5</v>
      </c>
      <c r="C16" s="57" t="s">
        <v>5</v>
      </c>
      <c r="D16" s="66" t="s">
        <v>847</v>
      </c>
      <c r="E16" s="6" t="s">
        <v>19</v>
      </c>
      <c r="F16" s="7" t="s">
        <v>10</v>
      </c>
      <c r="G16" s="251">
        <v>80</v>
      </c>
      <c r="H16" s="5"/>
      <c r="I16" s="246">
        <f t="shared" si="0"/>
        <v>0</v>
      </c>
    </row>
    <row r="17" spans="1:9" x14ac:dyDescent="0.25">
      <c r="A17" s="56" t="s">
        <v>5</v>
      </c>
      <c r="B17" s="57" t="s">
        <v>5</v>
      </c>
      <c r="C17" s="57" t="s">
        <v>5</v>
      </c>
      <c r="D17" s="66" t="s">
        <v>848</v>
      </c>
      <c r="E17" s="6" t="s">
        <v>20</v>
      </c>
      <c r="F17" s="7" t="s">
        <v>10</v>
      </c>
      <c r="G17" s="8"/>
      <c r="H17" s="5"/>
      <c r="I17" s="246">
        <f t="shared" si="0"/>
        <v>0</v>
      </c>
    </row>
    <row r="18" spans="1:9" x14ac:dyDescent="0.25">
      <c r="A18" s="56" t="s">
        <v>5</v>
      </c>
      <c r="B18" s="57" t="s">
        <v>5</v>
      </c>
      <c r="C18" s="57" t="s">
        <v>5</v>
      </c>
      <c r="D18" s="66" t="s">
        <v>849</v>
      </c>
      <c r="E18" s="6" t="s">
        <v>21</v>
      </c>
      <c r="F18" s="7" t="s">
        <v>15</v>
      </c>
      <c r="G18" s="251">
        <v>1</v>
      </c>
      <c r="H18" s="5"/>
      <c r="I18" s="246">
        <f t="shared" si="0"/>
        <v>0</v>
      </c>
    </row>
    <row r="19" spans="1:9" x14ac:dyDescent="0.25">
      <c r="A19" s="56" t="s">
        <v>5</v>
      </c>
      <c r="B19" s="57" t="s">
        <v>5</v>
      </c>
      <c r="C19" s="57" t="s">
        <v>5</v>
      </c>
      <c r="D19" s="66" t="s">
        <v>850</v>
      </c>
      <c r="E19" s="6" t="s">
        <v>22</v>
      </c>
      <c r="F19" s="7" t="s">
        <v>10</v>
      </c>
      <c r="G19" s="251">
        <v>50</v>
      </c>
      <c r="H19" s="73"/>
      <c r="I19" s="246">
        <f t="shared" si="0"/>
        <v>0</v>
      </c>
    </row>
    <row r="20" spans="1:9" x14ac:dyDescent="0.25">
      <c r="A20" s="56" t="s">
        <v>5</v>
      </c>
      <c r="B20" s="57" t="s">
        <v>5</v>
      </c>
      <c r="C20" s="57" t="s">
        <v>5</v>
      </c>
      <c r="D20" s="66" t="s">
        <v>851</v>
      </c>
      <c r="E20" s="6" t="s">
        <v>23</v>
      </c>
      <c r="F20" s="7" t="s">
        <v>10</v>
      </c>
      <c r="G20" s="251">
        <v>50</v>
      </c>
      <c r="H20" s="73"/>
      <c r="I20" s="246">
        <f t="shared" si="0"/>
        <v>0</v>
      </c>
    </row>
    <row r="21" spans="1:9" ht="24" x14ac:dyDescent="0.25">
      <c r="A21" s="56" t="s">
        <v>5</v>
      </c>
      <c r="B21" s="57" t="s">
        <v>5</v>
      </c>
      <c r="C21" s="57" t="s">
        <v>5</v>
      </c>
      <c r="D21" s="66" t="s">
        <v>852</v>
      </c>
      <c r="E21" s="6" t="s">
        <v>24</v>
      </c>
      <c r="F21" s="7" t="s">
        <v>10</v>
      </c>
      <c r="G21" s="8"/>
      <c r="H21" s="73"/>
      <c r="I21" s="246">
        <f t="shared" si="0"/>
        <v>0</v>
      </c>
    </row>
    <row r="22" spans="1:9" x14ac:dyDescent="0.25">
      <c r="A22" s="56" t="s">
        <v>5</v>
      </c>
      <c r="B22" s="57" t="s">
        <v>5</v>
      </c>
      <c r="C22" s="57" t="s">
        <v>5</v>
      </c>
      <c r="D22" s="66" t="s">
        <v>853</v>
      </c>
      <c r="E22" s="6" t="s">
        <v>25</v>
      </c>
      <c r="F22" s="7" t="s">
        <v>15</v>
      </c>
      <c r="G22" s="8"/>
      <c r="H22" s="73"/>
      <c r="I22" s="246">
        <f t="shared" si="0"/>
        <v>0</v>
      </c>
    </row>
    <row r="23" spans="1:9" x14ac:dyDescent="0.25">
      <c r="A23" s="56" t="s">
        <v>5</v>
      </c>
      <c r="B23" s="57" t="s">
        <v>5</v>
      </c>
      <c r="C23" s="57" t="s">
        <v>5</v>
      </c>
      <c r="D23" s="66" t="s">
        <v>854</v>
      </c>
      <c r="E23" s="6" t="s">
        <v>26</v>
      </c>
      <c r="F23" s="7" t="s">
        <v>10</v>
      </c>
      <c r="G23" s="8"/>
      <c r="H23" s="73"/>
      <c r="I23" s="246">
        <f t="shared" si="0"/>
        <v>0</v>
      </c>
    </row>
    <row r="24" spans="1:9" x14ac:dyDescent="0.25">
      <c r="A24" s="56" t="s">
        <v>5</v>
      </c>
      <c r="B24" s="57" t="s">
        <v>5</v>
      </c>
      <c r="C24" s="57" t="s">
        <v>5</v>
      </c>
      <c r="D24" s="66" t="s">
        <v>855</v>
      </c>
      <c r="E24" s="6" t="s">
        <v>27</v>
      </c>
      <c r="F24" s="7" t="s">
        <v>10</v>
      </c>
      <c r="G24" s="8"/>
      <c r="H24" s="74"/>
      <c r="I24" s="246">
        <f t="shared" si="0"/>
        <v>0</v>
      </c>
    </row>
    <row r="25" spans="1:9" x14ac:dyDescent="0.25">
      <c r="A25" s="56" t="s">
        <v>5</v>
      </c>
      <c r="B25" s="57" t="s">
        <v>5</v>
      </c>
      <c r="C25" s="57" t="s">
        <v>5</v>
      </c>
      <c r="D25" s="66" t="s">
        <v>856</v>
      </c>
      <c r="E25" s="6" t="s">
        <v>28</v>
      </c>
      <c r="F25" s="7" t="s">
        <v>10</v>
      </c>
      <c r="G25" s="251"/>
      <c r="H25" s="74"/>
      <c r="I25" s="246">
        <f t="shared" si="0"/>
        <v>0</v>
      </c>
    </row>
    <row r="26" spans="1:9" x14ac:dyDescent="0.25">
      <c r="A26" s="56" t="s">
        <v>5</v>
      </c>
      <c r="B26" s="57" t="s">
        <v>5</v>
      </c>
      <c r="C26" s="57" t="s">
        <v>5</v>
      </c>
      <c r="D26" s="66" t="s">
        <v>857</v>
      </c>
      <c r="E26" s="6" t="s">
        <v>29</v>
      </c>
      <c r="F26" s="7" t="s">
        <v>10</v>
      </c>
      <c r="G26" s="8"/>
      <c r="H26" s="74"/>
      <c r="I26" s="246">
        <f t="shared" si="0"/>
        <v>0</v>
      </c>
    </row>
    <row r="27" spans="1:9" x14ac:dyDescent="0.25">
      <c r="A27" s="56" t="s">
        <v>5</v>
      </c>
      <c r="B27" s="57" t="s">
        <v>5</v>
      </c>
      <c r="C27" s="57" t="s">
        <v>5</v>
      </c>
      <c r="D27" s="66" t="s">
        <v>858</v>
      </c>
      <c r="E27" s="6" t="s">
        <v>30</v>
      </c>
      <c r="F27" s="7" t="s">
        <v>41</v>
      </c>
      <c r="G27" s="8"/>
      <c r="H27" s="73"/>
      <c r="I27" s="246">
        <f t="shared" si="0"/>
        <v>0</v>
      </c>
    </row>
    <row r="28" spans="1:9" ht="24" x14ac:dyDescent="0.25">
      <c r="A28" s="56" t="s">
        <v>5</v>
      </c>
      <c r="B28" s="57" t="s">
        <v>5</v>
      </c>
      <c r="C28" s="57" t="s">
        <v>5</v>
      </c>
      <c r="D28" s="66" t="s">
        <v>859</v>
      </c>
      <c r="E28" s="6" t="s">
        <v>741</v>
      </c>
      <c r="F28" s="7" t="s">
        <v>15</v>
      </c>
      <c r="G28" s="8"/>
      <c r="H28" s="74"/>
      <c r="I28" s="246">
        <f t="shared" si="0"/>
        <v>0</v>
      </c>
    </row>
    <row r="29" spans="1:9" x14ac:dyDescent="0.25">
      <c r="A29" s="54" t="s">
        <v>5</v>
      </c>
      <c r="B29" s="55" t="s">
        <v>5</v>
      </c>
      <c r="C29" s="55" t="s">
        <v>104</v>
      </c>
      <c r="D29" s="65"/>
      <c r="E29" s="33" t="s">
        <v>31</v>
      </c>
      <c r="F29" s="34"/>
      <c r="G29" s="34"/>
      <c r="H29" s="39"/>
      <c r="I29" s="35">
        <f>SUM(I30:I41)</f>
        <v>0</v>
      </c>
    </row>
    <row r="30" spans="1:9" x14ac:dyDescent="0.25">
      <c r="A30" s="56" t="s">
        <v>5</v>
      </c>
      <c r="B30" s="57" t="s">
        <v>5</v>
      </c>
      <c r="C30" s="57" t="s">
        <v>104</v>
      </c>
      <c r="D30" s="66" t="s">
        <v>5</v>
      </c>
      <c r="E30" s="3" t="s">
        <v>32</v>
      </c>
      <c r="F30" s="4" t="s">
        <v>10</v>
      </c>
      <c r="G30" s="5"/>
      <c r="H30" s="75"/>
      <c r="I30" s="246">
        <f t="shared" si="0"/>
        <v>0</v>
      </c>
    </row>
    <row r="31" spans="1:9" ht="13.5" x14ac:dyDescent="0.25">
      <c r="A31" s="56" t="s">
        <v>5</v>
      </c>
      <c r="B31" s="57" t="s">
        <v>5</v>
      </c>
      <c r="C31" s="57" t="s">
        <v>104</v>
      </c>
      <c r="D31" s="66" t="s">
        <v>104</v>
      </c>
      <c r="E31" s="6" t="s">
        <v>34</v>
      </c>
      <c r="F31" s="4" t="s">
        <v>35</v>
      </c>
      <c r="G31" s="8"/>
      <c r="H31" s="75"/>
      <c r="I31" s="246">
        <f t="shared" si="0"/>
        <v>0</v>
      </c>
    </row>
    <row r="32" spans="1:9" x14ac:dyDescent="0.25">
      <c r="A32" s="56" t="s">
        <v>5</v>
      </c>
      <c r="B32" s="57" t="s">
        <v>5</v>
      </c>
      <c r="C32" s="57" t="s">
        <v>104</v>
      </c>
      <c r="D32" s="66" t="s">
        <v>509</v>
      </c>
      <c r="E32" s="6" t="s">
        <v>36</v>
      </c>
      <c r="F32" s="7" t="s">
        <v>37</v>
      </c>
      <c r="G32" s="8"/>
      <c r="H32" s="75"/>
      <c r="I32" s="246">
        <f t="shared" si="0"/>
        <v>0</v>
      </c>
    </row>
    <row r="33" spans="1:9" x14ac:dyDescent="0.25">
      <c r="A33" s="56" t="s">
        <v>5</v>
      </c>
      <c r="B33" s="57" t="s">
        <v>5</v>
      </c>
      <c r="C33" s="57" t="s">
        <v>104</v>
      </c>
      <c r="D33" s="66" t="s">
        <v>842</v>
      </c>
      <c r="E33" s="6" t="s">
        <v>706</v>
      </c>
      <c r="F33" s="7" t="s">
        <v>37</v>
      </c>
      <c r="G33" s="251">
        <v>80</v>
      </c>
      <c r="H33" s="75"/>
      <c r="I33" s="246">
        <f t="shared" si="0"/>
        <v>0</v>
      </c>
    </row>
    <row r="34" spans="1:9" ht="13.5" x14ac:dyDescent="0.25">
      <c r="A34" s="56" t="s">
        <v>5</v>
      </c>
      <c r="B34" s="57" t="s">
        <v>5</v>
      </c>
      <c r="C34" s="57" t="s">
        <v>104</v>
      </c>
      <c r="D34" s="66" t="s">
        <v>843</v>
      </c>
      <c r="E34" s="3" t="s">
        <v>38</v>
      </c>
      <c r="F34" s="4" t="s">
        <v>35</v>
      </c>
      <c r="G34" s="251"/>
      <c r="H34" s="75"/>
      <c r="I34" s="246">
        <f t="shared" si="0"/>
        <v>0</v>
      </c>
    </row>
    <row r="35" spans="1:9" ht="24" x14ac:dyDescent="0.25">
      <c r="A35" s="56" t="s">
        <v>5</v>
      </c>
      <c r="B35" s="57" t="s">
        <v>5</v>
      </c>
      <c r="C35" s="57" t="s">
        <v>104</v>
      </c>
      <c r="D35" s="66" t="s">
        <v>844</v>
      </c>
      <c r="E35" s="3" t="s">
        <v>39</v>
      </c>
      <c r="F35" s="4" t="s">
        <v>35</v>
      </c>
      <c r="G35" s="251">
        <v>12</v>
      </c>
      <c r="H35" s="75"/>
      <c r="I35" s="246">
        <f t="shared" si="0"/>
        <v>0</v>
      </c>
    </row>
    <row r="36" spans="1:9" x14ac:dyDescent="0.25">
      <c r="A36" s="56" t="s">
        <v>5</v>
      </c>
      <c r="B36" s="57" t="s">
        <v>5</v>
      </c>
      <c r="C36" s="57" t="s">
        <v>104</v>
      </c>
      <c r="D36" s="66" t="s">
        <v>845</v>
      </c>
      <c r="E36" s="3" t="s">
        <v>40</v>
      </c>
      <c r="F36" s="4" t="s">
        <v>41</v>
      </c>
      <c r="G36" s="251">
        <v>50</v>
      </c>
      <c r="H36" s="75"/>
      <c r="I36" s="246">
        <f t="shared" si="0"/>
        <v>0</v>
      </c>
    </row>
    <row r="37" spans="1:9" x14ac:dyDescent="0.25">
      <c r="A37" s="56" t="s">
        <v>5</v>
      </c>
      <c r="B37" s="57" t="s">
        <v>5</v>
      </c>
      <c r="C37" s="57" t="s">
        <v>104</v>
      </c>
      <c r="D37" s="66" t="s">
        <v>846</v>
      </c>
      <c r="E37" s="3" t="s">
        <v>42</v>
      </c>
      <c r="F37" s="4" t="s">
        <v>41</v>
      </c>
      <c r="G37" s="251">
        <v>80</v>
      </c>
      <c r="H37" s="75"/>
      <c r="I37" s="246">
        <f t="shared" si="0"/>
        <v>0</v>
      </c>
    </row>
    <row r="38" spans="1:9" x14ac:dyDescent="0.25">
      <c r="A38" s="56" t="s">
        <v>5</v>
      </c>
      <c r="B38" s="57" t="s">
        <v>5</v>
      </c>
      <c r="C38" s="57" t="s">
        <v>104</v>
      </c>
      <c r="D38" s="66" t="s">
        <v>847</v>
      </c>
      <c r="E38" s="3" t="s">
        <v>43</v>
      </c>
      <c r="F38" s="4" t="s">
        <v>41</v>
      </c>
      <c r="G38" s="8"/>
      <c r="H38" s="75"/>
      <c r="I38" s="246">
        <f t="shared" si="0"/>
        <v>0</v>
      </c>
    </row>
    <row r="39" spans="1:9" x14ac:dyDescent="0.25">
      <c r="A39" s="56" t="s">
        <v>5</v>
      </c>
      <c r="B39" s="57" t="s">
        <v>5</v>
      </c>
      <c r="C39" s="57" t="s">
        <v>104</v>
      </c>
      <c r="D39" s="66" t="s">
        <v>848</v>
      </c>
      <c r="E39" s="3" t="s">
        <v>44</v>
      </c>
      <c r="F39" s="4" t="s">
        <v>15</v>
      </c>
      <c r="G39" s="8"/>
      <c r="H39" s="75"/>
      <c r="I39" s="246">
        <f t="shared" si="0"/>
        <v>0</v>
      </c>
    </row>
    <row r="40" spans="1:9" x14ac:dyDescent="0.25">
      <c r="A40" s="56" t="s">
        <v>5</v>
      </c>
      <c r="B40" s="57" t="s">
        <v>5</v>
      </c>
      <c r="C40" s="57" t="s">
        <v>104</v>
      </c>
      <c r="D40" s="66" t="s">
        <v>849</v>
      </c>
      <c r="E40" s="3" t="s">
        <v>45</v>
      </c>
      <c r="F40" s="4" t="s">
        <v>46</v>
      </c>
      <c r="G40" s="8"/>
      <c r="H40" s="76"/>
      <c r="I40" s="246">
        <f t="shared" si="0"/>
        <v>0</v>
      </c>
    </row>
    <row r="41" spans="1:9" x14ac:dyDescent="0.25">
      <c r="A41" s="56" t="s">
        <v>5</v>
      </c>
      <c r="B41" s="57" t="s">
        <v>5</v>
      </c>
      <c r="C41" s="57" t="s">
        <v>104</v>
      </c>
      <c r="D41" s="66" t="s">
        <v>850</v>
      </c>
      <c r="E41" s="3" t="s">
        <v>47</v>
      </c>
      <c r="F41" s="4" t="s">
        <v>46</v>
      </c>
      <c r="G41" s="8"/>
      <c r="H41" s="76"/>
      <c r="I41" s="246">
        <f t="shared" si="0"/>
        <v>0</v>
      </c>
    </row>
    <row r="42" spans="1:9" x14ac:dyDescent="0.25">
      <c r="A42" s="52" t="s">
        <v>5</v>
      </c>
      <c r="B42" s="53" t="s">
        <v>104</v>
      </c>
      <c r="C42" s="53"/>
      <c r="D42" s="64"/>
      <c r="E42" s="41" t="s">
        <v>48</v>
      </c>
      <c r="F42" s="42"/>
      <c r="G42" s="42"/>
      <c r="H42" s="43"/>
      <c r="I42" s="44">
        <f>I43</f>
        <v>0</v>
      </c>
    </row>
    <row r="43" spans="1:9" x14ac:dyDescent="0.25">
      <c r="A43" s="54" t="s">
        <v>5</v>
      </c>
      <c r="B43" s="55" t="s">
        <v>104</v>
      </c>
      <c r="C43" s="55" t="s">
        <v>5</v>
      </c>
      <c r="D43" s="65"/>
      <c r="E43" s="33" t="s">
        <v>48</v>
      </c>
      <c r="F43" s="34"/>
      <c r="G43" s="34"/>
      <c r="H43" s="39"/>
      <c r="I43" s="35">
        <f>SUM(I44:I105)</f>
        <v>0</v>
      </c>
    </row>
    <row r="44" spans="1:9" x14ac:dyDescent="0.25">
      <c r="A44" s="56" t="s">
        <v>5</v>
      </c>
      <c r="B44" s="57" t="s">
        <v>104</v>
      </c>
      <c r="C44" s="57" t="s">
        <v>5</v>
      </c>
      <c r="D44" s="66" t="s">
        <v>5</v>
      </c>
      <c r="E44" s="10" t="s">
        <v>49</v>
      </c>
      <c r="F44" s="11" t="s">
        <v>50</v>
      </c>
      <c r="G44" s="8"/>
      <c r="H44" s="77"/>
      <c r="I44" s="246">
        <f t="shared" ref="I44:I105" si="1">+G44*H44</f>
        <v>0</v>
      </c>
    </row>
    <row r="45" spans="1:9" x14ac:dyDescent="0.25">
      <c r="A45" s="56" t="s">
        <v>5</v>
      </c>
      <c r="B45" s="57" t="s">
        <v>104</v>
      </c>
      <c r="C45" s="57" t="s">
        <v>5</v>
      </c>
      <c r="D45" s="66" t="s">
        <v>104</v>
      </c>
      <c r="E45" s="10" t="s">
        <v>51</v>
      </c>
      <c r="F45" s="11" t="s">
        <v>15</v>
      </c>
      <c r="G45" s="8"/>
      <c r="H45" s="77"/>
      <c r="I45" s="246">
        <f t="shared" si="1"/>
        <v>0</v>
      </c>
    </row>
    <row r="46" spans="1:9" ht="13.5" x14ac:dyDescent="0.25">
      <c r="A46" s="56" t="s">
        <v>5</v>
      </c>
      <c r="B46" s="57" t="s">
        <v>104</v>
      </c>
      <c r="C46" s="57" t="s">
        <v>5</v>
      </c>
      <c r="D46" s="66" t="s">
        <v>509</v>
      </c>
      <c r="E46" s="10" t="s">
        <v>52</v>
      </c>
      <c r="F46" s="11" t="s">
        <v>719</v>
      </c>
      <c r="G46" s="251"/>
      <c r="H46" s="77"/>
      <c r="I46" s="246">
        <f>+G46*H46</f>
        <v>0</v>
      </c>
    </row>
    <row r="47" spans="1:9" x14ac:dyDescent="0.25">
      <c r="A47" s="56" t="s">
        <v>5</v>
      </c>
      <c r="B47" s="57" t="s">
        <v>104</v>
      </c>
      <c r="C47" s="57" t="s">
        <v>5</v>
      </c>
      <c r="D47" s="66" t="s">
        <v>842</v>
      </c>
      <c r="E47" s="10" t="s">
        <v>53</v>
      </c>
      <c r="F47" s="11" t="s">
        <v>50</v>
      </c>
      <c r="G47" s="251">
        <v>32.6</v>
      </c>
      <c r="H47" s="78"/>
      <c r="I47" s="246">
        <f t="shared" si="1"/>
        <v>0</v>
      </c>
    </row>
    <row r="48" spans="1:9" x14ac:dyDescent="0.25">
      <c r="A48" s="56" t="s">
        <v>5</v>
      </c>
      <c r="B48" s="57" t="s">
        <v>104</v>
      </c>
      <c r="C48" s="57" t="s">
        <v>5</v>
      </c>
      <c r="D48" s="66" t="s">
        <v>843</v>
      </c>
      <c r="E48" s="10" t="s">
        <v>54</v>
      </c>
      <c r="F48" s="11" t="s">
        <v>37</v>
      </c>
      <c r="G48" s="8"/>
      <c r="H48" s="78"/>
      <c r="I48" s="246">
        <f t="shared" si="1"/>
        <v>0</v>
      </c>
    </row>
    <row r="49" spans="1:9" ht="24" x14ac:dyDescent="0.25">
      <c r="A49" s="56" t="s">
        <v>5</v>
      </c>
      <c r="B49" s="57" t="s">
        <v>104</v>
      </c>
      <c r="C49" s="57" t="s">
        <v>5</v>
      </c>
      <c r="D49" s="66" t="s">
        <v>844</v>
      </c>
      <c r="E49" s="10" t="s">
        <v>55</v>
      </c>
      <c r="F49" s="11" t="s">
        <v>56</v>
      </c>
      <c r="G49" s="8"/>
      <c r="H49" s="78"/>
      <c r="I49" s="246">
        <f t="shared" si="1"/>
        <v>0</v>
      </c>
    </row>
    <row r="50" spans="1:9" x14ac:dyDescent="0.25">
      <c r="A50" s="56" t="s">
        <v>5</v>
      </c>
      <c r="B50" s="57" t="s">
        <v>104</v>
      </c>
      <c r="C50" s="57" t="s">
        <v>5</v>
      </c>
      <c r="D50" s="66" t="s">
        <v>845</v>
      </c>
      <c r="E50" s="10" t="s">
        <v>57</v>
      </c>
      <c r="F50" s="11" t="s">
        <v>56</v>
      </c>
      <c r="G50" s="8"/>
      <c r="H50" s="78"/>
      <c r="I50" s="246">
        <f t="shared" si="1"/>
        <v>0</v>
      </c>
    </row>
    <row r="51" spans="1:9" ht="24" x14ac:dyDescent="0.25">
      <c r="A51" s="56" t="s">
        <v>5</v>
      </c>
      <c r="B51" s="57" t="s">
        <v>104</v>
      </c>
      <c r="C51" s="57" t="s">
        <v>5</v>
      </c>
      <c r="D51" s="66" t="s">
        <v>846</v>
      </c>
      <c r="E51" s="10" t="s">
        <v>721</v>
      </c>
      <c r="F51" s="11" t="s">
        <v>37</v>
      </c>
      <c r="G51" s="251"/>
      <c r="H51" s="78"/>
      <c r="I51" s="246">
        <f t="shared" si="1"/>
        <v>0</v>
      </c>
    </row>
    <row r="52" spans="1:9" ht="24" x14ac:dyDescent="0.25">
      <c r="A52" s="56" t="s">
        <v>5</v>
      </c>
      <c r="B52" s="57" t="s">
        <v>104</v>
      </c>
      <c r="C52" s="57" t="s">
        <v>5</v>
      </c>
      <c r="D52" s="66" t="s">
        <v>847</v>
      </c>
      <c r="E52" s="10" t="s">
        <v>724</v>
      </c>
      <c r="F52" s="11" t="s">
        <v>37</v>
      </c>
      <c r="G52" s="251"/>
      <c r="H52" s="78"/>
      <c r="I52" s="246">
        <f t="shared" si="1"/>
        <v>0</v>
      </c>
    </row>
    <row r="53" spans="1:9" ht="36" x14ac:dyDescent="0.25">
      <c r="A53" s="56" t="s">
        <v>5</v>
      </c>
      <c r="B53" s="57" t="s">
        <v>104</v>
      </c>
      <c r="C53" s="57" t="s">
        <v>5</v>
      </c>
      <c r="D53" s="66" t="s">
        <v>848</v>
      </c>
      <c r="E53" s="10" t="s">
        <v>722</v>
      </c>
      <c r="F53" s="11" t="s">
        <v>37</v>
      </c>
      <c r="G53" s="8"/>
      <c r="H53" s="78"/>
      <c r="I53" s="246">
        <f t="shared" si="1"/>
        <v>0</v>
      </c>
    </row>
    <row r="54" spans="1:9" ht="36" x14ac:dyDescent="0.25">
      <c r="A54" s="56" t="s">
        <v>5</v>
      </c>
      <c r="B54" s="57" t="s">
        <v>104</v>
      </c>
      <c r="C54" s="57" t="s">
        <v>5</v>
      </c>
      <c r="D54" s="66" t="s">
        <v>849</v>
      </c>
      <c r="E54" s="10" t="s">
        <v>723</v>
      </c>
      <c r="F54" s="11" t="s">
        <v>37</v>
      </c>
      <c r="G54" s="8"/>
      <c r="H54" s="78"/>
      <c r="I54" s="246">
        <f t="shared" si="1"/>
        <v>0</v>
      </c>
    </row>
    <row r="55" spans="1:9" ht="24" x14ac:dyDescent="0.25">
      <c r="A55" s="56" t="s">
        <v>5</v>
      </c>
      <c r="B55" s="57" t="s">
        <v>104</v>
      </c>
      <c r="C55" s="57" t="s">
        <v>5</v>
      </c>
      <c r="D55" s="66" t="s">
        <v>850</v>
      </c>
      <c r="E55" s="10" t="s">
        <v>745</v>
      </c>
      <c r="F55" s="11" t="s">
        <v>50</v>
      </c>
      <c r="G55" s="8"/>
      <c r="H55" s="78"/>
      <c r="I55" s="246">
        <f t="shared" si="1"/>
        <v>0</v>
      </c>
    </row>
    <row r="56" spans="1:9" ht="24" x14ac:dyDescent="0.25">
      <c r="A56" s="56" t="s">
        <v>5</v>
      </c>
      <c r="B56" s="57" t="s">
        <v>104</v>
      </c>
      <c r="C56" s="57" t="s">
        <v>5</v>
      </c>
      <c r="D56" s="66" t="s">
        <v>851</v>
      </c>
      <c r="E56" s="10" t="s">
        <v>58</v>
      </c>
      <c r="F56" s="11" t="s">
        <v>59</v>
      </c>
      <c r="G56" s="8"/>
      <c r="H56" s="78"/>
      <c r="I56" s="246">
        <f t="shared" si="1"/>
        <v>0</v>
      </c>
    </row>
    <row r="57" spans="1:9" x14ac:dyDescent="0.25">
      <c r="A57" s="56" t="s">
        <v>5</v>
      </c>
      <c r="B57" s="57" t="s">
        <v>104</v>
      </c>
      <c r="C57" s="57" t="s">
        <v>5</v>
      </c>
      <c r="D57" s="66" t="s">
        <v>854</v>
      </c>
      <c r="E57" s="10" t="s">
        <v>60</v>
      </c>
      <c r="F57" s="11" t="s">
        <v>37</v>
      </c>
      <c r="G57" s="251"/>
      <c r="H57" s="78"/>
      <c r="I57" s="246">
        <f t="shared" si="1"/>
        <v>0</v>
      </c>
    </row>
    <row r="58" spans="1:9" ht="37.5" x14ac:dyDescent="0.25">
      <c r="A58" s="56" t="s">
        <v>5</v>
      </c>
      <c r="B58" s="57" t="s">
        <v>104</v>
      </c>
      <c r="C58" s="57" t="s">
        <v>5</v>
      </c>
      <c r="D58" s="66" t="s">
        <v>855</v>
      </c>
      <c r="E58" s="10" t="s">
        <v>746</v>
      </c>
      <c r="F58" s="4" t="s">
        <v>35</v>
      </c>
      <c r="G58" s="8"/>
      <c r="H58" s="78"/>
      <c r="I58" s="246">
        <f t="shared" si="1"/>
        <v>0</v>
      </c>
    </row>
    <row r="59" spans="1:9" ht="13.5" x14ac:dyDescent="0.25">
      <c r="A59" s="56" t="s">
        <v>5</v>
      </c>
      <c r="B59" s="57" t="s">
        <v>104</v>
      </c>
      <c r="C59" s="57" t="s">
        <v>5</v>
      </c>
      <c r="D59" s="66" t="s">
        <v>856</v>
      </c>
      <c r="E59" s="10" t="s">
        <v>747</v>
      </c>
      <c r="F59" s="4" t="s">
        <v>35</v>
      </c>
      <c r="G59" s="8"/>
      <c r="H59" s="78"/>
      <c r="I59" s="246">
        <f t="shared" si="1"/>
        <v>0</v>
      </c>
    </row>
    <row r="60" spans="1:9" ht="13.5" x14ac:dyDescent="0.25">
      <c r="A60" s="56" t="s">
        <v>5</v>
      </c>
      <c r="B60" s="57" t="s">
        <v>104</v>
      </c>
      <c r="C60" s="57" t="s">
        <v>5</v>
      </c>
      <c r="D60" s="66" t="s">
        <v>857</v>
      </c>
      <c r="E60" s="10" t="s">
        <v>61</v>
      </c>
      <c r="F60" s="4" t="s">
        <v>35</v>
      </c>
      <c r="G60" s="8"/>
      <c r="H60" s="78"/>
      <c r="I60" s="246">
        <f t="shared" si="1"/>
        <v>0</v>
      </c>
    </row>
    <row r="61" spans="1:9" ht="13.5" x14ac:dyDescent="0.25">
      <c r="A61" s="56" t="s">
        <v>5</v>
      </c>
      <c r="B61" s="57" t="s">
        <v>104</v>
      </c>
      <c r="C61" s="57" t="s">
        <v>5</v>
      </c>
      <c r="D61" s="66" t="s">
        <v>858</v>
      </c>
      <c r="E61" s="10" t="s">
        <v>62</v>
      </c>
      <c r="F61" s="7" t="s">
        <v>63</v>
      </c>
      <c r="G61" s="8"/>
      <c r="H61" s="78"/>
      <c r="I61" s="246">
        <f t="shared" si="1"/>
        <v>0</v>
      </c>
    </row>
    <row r="62" spans="1:9" ht="13.5" x14ac:dyDescent="0.25">
      <c r="A62" s="56" t="s">
        <v>5</v>
      </c>
      <c r="B62" s="57" t="s">
        <v>104</v>
      </c>
      <c r="C62" s="57" t="s">
        <v>5</v>
      </c>
      <c r="D62" s="66" t="s">
        <v>859</v>
      </c>
      <c r="E62" s="10" t="s">
        <v>64</v>
      </c>
      <c r="F62" s="4" t="s">
        <v>35</v>
      </c>
      <c r="G62" s="8"/>
      <c r="H62" s="78"/>
      <c r="I62" s="246">
        <f t="shared" si="1"/>
        <v>0</v>
      </c>
    </row>
    <row r="63" spans="1:9" ht="13.5" x14ac:dyDescent="0.25">
      <c r="A63" s="56" t="s">
        <v>5</v>
      </c>
      <c r="B63" s="57" t="s">
        <v>104</v>
      </c>
      <c r="C63" s="57" t="s">
        <v>5</v>
      </c>
      <c r="D63" s="66" t="s">
        <v>860</v>
      </c>
      <c r="E63" s="10" t="s">
        <v>94</v>
      </c>
      <c r="F63" s="4" t="s">
        <v>35</v>
      </c>
      <c r="G63" s="8"/>
      <c r="H63" s="78"/>
      <c r="I63" s="246">
        <f t="shared" si="1"/>
        <v>0</v>
      </c>
    </row>
    <row r="64" spans="1:9" x14ac:dyDescent="0.25">
      <c r="A64" s="56" t="s">
        <v>5</v>
      </c>
      <c r="B64" s="57" t="s">
        <v>104</v>
      </c>
      <c r="C64" s="57" t="s">
        <v>5</v>
      </c>
      <c r="D64" s="66" t="s">
        <v>861</v>
      </c>
      <c r="E64" s="10" t="s">
        <v>65</v>
      </c>
      <c r="F64" s="11" t="s">
        <v>10</v>
      </c>
      <c r="G64" s="8"/>
      <c r="H64" s="78"/>
      <c r="I64" s="246">
        <f t="shared" si="1"/>
        <v>0</v>
      </c>
    </row>
    <row r="65" spans="1:9" ht="24" x14ac:dyDescent="0.25">
      <c r="A65" s="56" t="s">
        <v>5</v>
      </c>
      <c r="B65" s="57" t="s">
        <v>104</v>
      </c>
      <c r="C65" s="57" t="s">
        <v>5</v>
      </c>
      <c r="D65" s="66" t="s">
        <v>862</v>
      </c>
      <c r="E65" s="10" t="s">
        <v>66</v>
      </c>
      <c r="F65" s="4" t="s">
        <v>67</v>
      </c>
      <c r="G65" s="8"/>
      <c r="H65" s="78"/>
      <c r="I65" s="246">
        <f t="shared" si="1"/>
        <v>0</v>
      </c>
    </row>
    <row r="66" spans="1:9" ht="24" x14ac:dyDescent="0.25">
      <c r="A66" s="56" t="s">
        <v>5</v>
      </c>
      <c r="B66" s="57" t="s">
        <v>104</v>
      </c>
      <c r="C66" s="57" t="s">
        <v>5</v>
      </c>
      <c r="D66" s="66" t="s">
        <v>863</v>
      </c>
      <c r="E66" s="10" t="s">
        <v>68</v>
      </c>
      <c r="F66" s="4" t="s">
        <v>67</v>
      </c>
      <c r="G66" s="8"/>
      <c r="H66" s="78"/>
      <c r="I66" s="246">
        <f t="shared" si="1"/>
        <v>0</v>
      </c>
    </row>
    <row r="67" spans="1:9" ht="13.5" x14ac:dyDescent="0.25">
      <c r="A67" s="56" t="s">
        <v>5</v>
      </c>
      <c r="B67" s="57" t="s">
        <v>104</v>
      </c>
      <c r="C67" s="57" t="s">
        <v>5</v>
      </c>
      <c r="D67" s="66" t="s">
        <v>864</v>
      </c>
      <c r="E67" s="10" t="s">
        <v>69</v>
      </c>
      <c r="F67" s="4" t="s">
        <v>35</v>
      </c>
      <c r="G67" s="251">
        <v>500</v>
      </c>
      <c r="H67" s="78"/>
      <c r="I67" s="246">
        <f t="shared" si="1"/>
        <v>0</v>
      </c>
    </row>
    <row r="68" spans="1:9" ht="13.5" x14ac:dyDescent="0.25">
      <c r="A68" s="56" t="s">
        <v>5</v>
      </c>
      <c r="B68" s="57" t="s">
        <v>104</v>
      </c>
      <c r="C68" s="57" t="s">
        <v>5</v>
      </c>
      <c r="D68" s="66" t="s">
        <v>865</v>
      </c>
      <c r="E68" s="10" t="s">
        <v>70</v>
      </c>
      <c r="F68" s="4" t="s">
        <v>35</v>
      </c>
      <c r="G68" s="251">
        <v>500</v>
      </c>
      <c r="H68" s="78"/>
      <c r="I68" s="246">
        <f t="shared" si="1"/>
        <v>0</v>
      </c>
    </row>
    <row r="69" spans="1:9" ht="13.5" x14ac:dyDescent="0.25">
      <c r="A69" s="56" t="s">
        <v>5</v>
      </c>
      <c r="B69" s="57" t="s">
        <v>104</v>
      </c>
      <c r="C69" s="57" t="s">
        <v>5</v>
      </c>
      <c r="D69" s="66" t="s">
        <v>866</v>
      </c>
      <c r="E69" s="10" t="s">
        <v>71</v>
      </c>
      <c r="F69" s="4" t="s">
        <v>35</v>
      </c>
      <c r="G69" s="251"/>
      <c r="H69" s="78"/>
      <c r="I69" s="246">
        <f t="shared" si="1"/>
        <v>0</v>
      </c>
    </row>
    <row r="70" spans="1:9" ht="13.5" x14ac:dyDescent="0.25">
      <c r="A70" s="56" t="s">
        <v>5</v>
      </c>
      <c r="B70" s="57" t="s">
        <v>104</v>
      </c>
      <c r="C70" s="57" t="s">
        <v>5</v>
      </c>
      <c r="D70" s="66" t="s">
        <v>867</v>
      </c>
      <c r="E70" s="10" t="s">
        <v>72</v>
      </c>
      <c r="F70" s="256" t="s">
        <v>927</v>
      </c>
      <c r="G70" s="251">
        <v>36000</v>
      </c>
      <c r="H70" s="78"/>
      <c r="I70" s="246">
        <f t="shared" si="1"/>
        <v>0</v>
      </c>
    </row>
    <row r="71" spans="1:9" ht="13.5" x14ac:dyDescent="0.25">
      <c r="A71" s="56" t="s">
        <v>5</v>
      </c>
      <c r="B71" s="57" t="s">
        <v>104</v>
      </c>
      <c r="C71" s="57" t="s">
        <v>5</v>
      </c>
      <c r="D71" s="66" t="s">
        <v>868</v>
      </c>
      <c r="E71" s="10" t="s">
        <v>74</v>
      </c>
      <c r="F71" s="256" t="s">
        <v>927</v>
      </c>
      <c r="G71" s="251">
        <v>36000</v>
      </c>
      <c r="H71" s="78"/>
      <c r="I71" s="246">
        <f t="shared" si="1"/>
        <v>0</v>
      </c>
    </row>
    <row r="72" spans="1:9" ht="24" x14ac:dyDescent="0.25">
      <c r="A72" s="56" t="s">
        <v>5</v>
      </c>
      <c r="B72" s="57" t="s">
        <v>104</v>
      </c>
      <c r="C72" s="57" t="s">
        <v>5</v>
      </c>
      <c r="D72" s="66" t="s">
        <v>869</v>
      </c>
      <c r="E72" s="10" t="s">
        <v>75</v>
      </c>
      <c r="F72" s="4" t="s">
        <v>35</v>
      </c>
      <c r="G72" s="8"/>
      <c r="H72" s="78"/>
      <c r="I72" s="246">
        <f t="shared" si="1"/>
        <v>0</v>
      </c>
    </row>
    <row r="73" spans="1:9" x14ac:dyDescent="0.25">
      <c r="A73" s="56" t="s">
        <v>5</v>
      </c>
      <c r="B73" s="57" t="s">
        <v>104</v>
      </c>
      <c r="C73" s="57" t="s">
        <v>5</v>
      </c>
      <c r="D73" s="66" t="s">
        <v>870</v>
      </c>
      <c r="E73" s="10" t="s">
        <v>76</v>
      </c>
      <c r="F73" s="11" t="s">
        <v>77</v>
      </c>
      <c r="G73" s="8"/>
      <c r="H73" s="78"/>
      <c r="I73" s="246">
        <f t="shared" si="1"/>
        <v>0</v>
      </c>
    </row>
    <row r="74" spans="1:9" x14ac:dyDescent="0.25">
      <c r="A74" s="56" t="s">
        <v>5</v>
      </c>
      <c r="B74" s="57" t="s">
        <v>104</v>
      </c>
      <c r="C74" s="57" t="s">
        <v>5</v>
      </c>
      <c r="D74" s="66" t="s">
        <v>871</v>
      </c>
      <c r="E74" s="10" t="s">
        <v>78</v>
      </c>
      <c r="F74" s="12" t="s">
        <v>50</v>
      </c>
      <c r="G74" s="8"/>
      <c r="H74" s="78"/>
      <c r="I74" s="246">
        <f t="shared" si="1"/>
        <v>0</v>
      </c>
    </row>
    <row r="75" spans="1:9" x14ac:dyDescent="0.25">
      <c r="A75" s="56" t="s">
        <v>5</v>
      </c>
      <c r="B75" s="57" t="s">
        <v>104</v>
      </c>
      <c r="C75" s="57" t="s">
        <v>5</v>
      </c>
      <c r="D75" s="66" t="s">
        <v>872</v>
      </c>
      <c r="E75" s="10" t="s">
        <v>79</v>
      </c>
      <c r="F75" s="12" t="s">
        <v>80</v>
      </c>
      <c r="G75" s="8"/>
      <c r="H75" s="78"/>
      <c r="I75" s="246">
        <f t="shared" si="1"/>
        <v>0</v>
      </c>
    </row>
    <row r="76" spans="1:9" x14ac:dyDescent="0.25">
      <c r="A76" s="56" t="s">
        <v>5</v>
      </c>
      <c r="B76" s="57" t="s">
        <v>104</v>
      </c>
      <c r="C76" s="57" t="s">
        <v>5</v>
      </c>
      <c r="D76" s="66" t="s">
        <v>873</v>
      </c>
      <c r="E76" s="10" t="s">
        <v>81</v>
      </c>
      <c r="F76" s="4" t="s">
        <v>82</v>
      </c>
      <c r="G76" s="8"/>
      <c r="H76" s="78"/>
      <c r="I76" s="246">
        <f t="shared" si="1"/>
        <v>0</v>
      </c>
    </row>
    <row r="77" spans="1:9" x14ac:dyDescent="0.25">
      <c r="A77" s="56" t="s">
        <v>5</v>
      </c>
      <c r="B77" s="57" t="s">
        <v>104</v>
      </c>
      <c r="C77" s="57" t="s">
        <v>5</v>
      </c>
      <c r="D77" s="66" t="s">
        <v>874</v>
      </c>
      <c r="E77" s="10" t="s">
        <v>83</v>
      </c>
      <c r="F77" s="4" t="s">
        <v>82</v>
      </c>
      <c r="G77" s="8"/>
      <c r="H77" s="78"/>
      <c r="I77" s="246">
        <f t="shared" si="1"/>
        <v>0</v>
      </c>
    </row>
    <row r="78" spans="1:9" x14ac:dyDescent="0.25">
      <c r="A78" s="56" t="s">
        <v>5</v>
      </c>
      <c r="B78" s="57" t="s">
        <v>104</v>
      </c>
      <c r="C78" s="57" t="s">
        <v>5</v>
      </c>
      <c r="D78" s="66" t="s">
        <v>875</v>
      </c>
      <c r="E78" s="10" t="s">
        <v>84</v>
      </c>
      <c r="F78" s="4" t="s">
        <v>85</v>
      </c>
      <c r="G78" s="8"/>
      <c r="H78" s="78"/>
      <c r="I78" s="246">
        <f t="shared" si="1"/>
        <v>0</v>
      </c>
    </row>
    <row r="79" spans="1:9" x14ac:dyDescent="0.25">
      <c r="A79" s="56" t="s">
        <v>5</v>
      </c>
      <c r="B79" s="57" t="s">
        <v>104</v>
      </c>
      <c r="C79" s="57" t="s">
        <v>5</v>
      </c>
      <c r="D79" s="66" t="s">
        <v>876</v>
      </c>
      <c r="E79" s="10" t="s">
        <v>836</v>
      </c>
      <c r="F79" s="4" t="s">
        <v>835</v>
      </c>
      <c r="G79" s="8"/>
      <c r="H79" s="78"/>
      <c r="I79" s="246">
        <f t="shared" si="1"/>
        <v>0</v>
      </c>
    </row>
    <row r="80" spans="1:9" ht="13.5" x14ac:dyDescent="0.25">
      <c r="A80" s="56" t="s">
        <v>5</v>
      </c>
      <c r="B80" s="57" t="s">
        <v>104</v>
      </c>
      <c r="C80" s="57" t="s">
        <v>5</v>
      </c>
      <c r="D80" s="66" t="s">
        <v>878</v>
      </c>
      <c r="E80" s="10" t="s">
        <v>86</v>
      </c>
      <c r="F80" s="4" t="s">
        <v>87</v>
      </c>
      <c r="G80" s="8"/>
      <c r="H80" s="78"/>
      <c r="I80" s="246">
        <f t="shared" si="1"/>
        <v>0</v>
      </c>
    </row>
    <row r="81" spans="1:9" ht="13.5" x14ac:dyDescent="0.25">
      <c r="A81" s="56" t="s">
        <v>5</v>
      </c>
      <c r="B81" s="57" t="s">
        <v>104</v>
      </c>
      <c r="C81" s="57" t="s">
        <v>5</v>
      </c>
      <c r="D81" s="66" t="s">
        <v>879</v>
      </c>
      <c r="E81" s="10" t="s">
        <v>88</v>
      </c>
      <c r="F81" s="4" t="s">
        <v>87</v>
      </c>
      <c r="G81" s="8"/>
      <c r="H81" s="78"/>
      <c r="I81" s="246">
        <f t="shared" si="1"/>
        <v>0</v>
      </c>
    </row>
    <row r="82" spans="1:9" ht="24" x14ac:dyDescent="0.25">
      <c r="A82" s="56" t="s">
        <v>5</v>
      </c>
      <c r="B82" s="57" t="s">
        <v>104</v>
      </c>
      <c r="C82" s="57" t="s">
        <v>5</v>
      </c>
      <c r="D82" s="66" t="s">
        <v>880</v>
      </c>
      <c r="E82" s="13" t="s">
        <v>89</v>
      </c>
      <c r="F82" s="4" t="s">
        <v>90</v>
      </c>
      <c r="G82" s="8"/>
      <c r="H82" s="78"/>
      <c r="I82" s="246">
        <f t="shared" si="1"/>
        <v>0</v>
      </c>
    </row>
    <row r="83" spans="1:9" ht="24" x14ac:dyDescent="0.25">
      <c r="A83" s="56" t="s">
        <v>5</v>
      </c>
      <c r="B83" s="57" t="s">
        <v>104</v>
      </c>
      <c r="C83" s="57" t="s">
        <v>5</v>
      </c>
      <c r="D83" s="66" t="s">
        <v>881</v>
      </c>
      <c r="E83" s="10" t="s">
        <v>91</v>
      </c>
      <c r="F83" s="4" t="s">
        <v>37</v>
      </c>
      <c r="G83" s="8"/>
      <c r="H83" s="78"/>
      <c r="I83" s="246">
        <f t="shared" si="1"/>
        <v>0</v>
      </c>
    </row>
    <row r="84" spans="1:9" x14ac:dyDescent="0.25">
      <c r="A84" s="56" t="s">
        <v>5</v>
      </c>
      <c r="B84" s="57" t="s">
        <v>104</v>
      </c>
      <c r="C84" s="57" t="s">
        <v>5</v>
      </c>
      <c r="D84" s="66" t="s">
        <v>882</v>
      </c>
      <c r="E84" s="10" t="s">
        <v>92</v>
      </c>
      <c r="F84" s="4" t="s">
        <v>910</v>
      </c>
      <c r="G84" s="251"/>
      <c r="H84" s="78"/>
      <c r="I84" s="246">
        <f t="shared" si="1"/>
        <v>0</v>
      </c>
    </row>
    <row r="85" spans="1:9" ht="13.5" x14ac:dyDescent="0.25">
      <c r="A85" s="56" t="s">
        <v>5</v>
      </c>
      <c r="B85" s="57" t="s">
        <v>104</v>
      </c>
      <c r="C85" s="57" t="s">
        <v>5</v>
      </c>
      <c r="D85" s="66" t="s">
        <v>883</v>
      </c>
      <c r="E85" s="10" t="s">
        <v>748</v>
      </c>
      <c r="F85" s="4" t="s">
        <v>87</v>
      </c>
      <c r="G85" s="8"/>
      <c r="H85" s="78"/>
      <c r="I85" s="246">
        <f t="shared" si="1"/>
        <v>0</v>
      </c>
    </row>
    <row r="86" spans="1:9" ht="13.5" x14ac:dyDescent="0.25">
      <c r="A86" s="56" t="s">
        <v>5</v>
      </c>
      <c r="B86" s="57" t="s">
        <v>104</v>
      </c>
      <c r="C86" s="57" t="s">
        <v>5</v>
      </c>
      <c r="D86" s="66" t="s">
        <v>884</v>
      </c>
      <c r="E86" s="10" t="s">
        <v>753</v>
      </c>
      <c r="F86" s="4" t="s">
        <v>87</v>
      </c>
      <c r="G86" s="8"/>
      <c r="H86" s="78"/>
      <c r="I86" s="246">
        <f t="shared" si="1"/>
        <v>0</v>
      </c>
    </row>
    <row r="87" spans="1:9" ht="13.5" x14ac:dyDescent="0.25">
      <c r="A87" s="56" t="s">
        <v>5</v>
      </c>
      <c r="B87" s="57" t="s">
        <v>104</v>
      </c>
      <c r="C87" s="57" t="s">
        <v>5</v>
      </c>
      <c r="D87" s="66" t="s">
        <v>885</v>
      </c>
      <c r="E87" s="10" t="s">
        <v>731</v>
      </c>
      <c r="F87" s="4" t="s">
        <v>87</v>
      </c>
      <c r="G87" s="8"/>
      <c r="H87" s="78"/>
      <c r="I87" s="246">
        <f t="shared" si="1"/>
        <v>0</v>
      </c>
    </row>
    <row r="88" spans="1:9" ht="13.5" x14ac:dyDescent="0.25">
      <c r="A88" s="56" t="s">
        <v>5</v>
      </c>
      <c r="B88" s="57" t="s">
        <v>104</v>
      </c>
      <c r="C88" s="57" t="s">
        <v>5</v>
      </c>
      <c r="D88" s="66" t="s">
        <v>886</v>
      </c>
      <c r="E88" s="10" t="s">
        <v>732</v>
      </c>
      <c r="F88" s="4" t="s">
        <v>87</v>
      </c>
      <c r="G88" s="8"/>
      <c r="H88" s="78"/>
      <c r="I88" s="246">
        <f t="shared" si="1"/>
        <v>0</v>
      </c>
    </row>
    <row r="89" spans="1:9" ht="13.5" x14ac:dyDescent="0.25">
      <c r="A89" s="56" t="s">
        <v>5</v>
      </c>
      <c r="B89" s="57" t="s">
        <v>104</v>
      </c>
      <c r="C89" s="57" t="s">
        <v>5</v>
      </c>
      <c r="D89" s="66" t="s">
        <v>887</v>
      </c>
      <c r="E89" s="10" t="s">
        <v>733</v>
      </c>
      <c r="F89" s="4" t="s">
        <v>87</v>
      </c>
      <c r="G89" s="8"/>
      <c r="H89" s="78"/>
      <c r="I89" s="246">
        <f t="shared" si="1"/>
        <v>0</v>
      </c>
    </row>
    <row r="90" spans="1:9" ht="13.5" x14ac:dyDescent="0.25">
      <c r="A90" s="56" t="s">
        <v>5</v>
      </c>
      <c r="B90" s="57" t="s">
        <v>104</v>
      </c>
      <c r="C90" s="57" t="s">
        <v>5</v>
      </c>
      <c r="D90" s="66" t="s">
        <v>888</v>
      </c>
      <c r="E90" s="10" t="s">
        <v>734</v>
      </c>
      <c r="F90" s="4" t="s">
        <v>87</v>
      </c>
      <c r="G90" s="8"/>
      <c r="H90" s="78"/>
      <c r="I90" s="246">
        <f t="shared" si="1"/>
        <v>0</v>
      </c>
    </row>
    <row r="91" spans="1:9" ht="24" x14ac:dyDescent="0.25">
      <c r="A91" s="56" t="s">
        <v>5</v>
      </c>
      <c r="B91" s="57" t="s">
        <v>104</v>
      </c>
      <c r="C91" s="57" t="s">
        <v>5</v>
      </c>
      <c r="D91" s="66" t="s">
        <v>889</v>
      </c>
      <c r="E91" s="10" t="s">
        <v>735</v>
      </c>
      <c r="F91" s="28" t="s">
        <v>749</v>
      </c>
      <c r="G91" s="8"/>
      <c r="H91" s="78"/>
      <c r="I91" s="246">
        <f t="shared" si="1"/>
        <v>0</v>
      </c>
    </row>
    <row r="92" spans="1:9" ht="13.5" x14ac:dyDescent="0.25">
      <c r="A92" s="56" t="s">
        <v>5</v>
      </c>
      <c r="B92" s="57" t="s">
        <v>104</v>
      </c>
      <c r="C92" s="57" t="s">
        <v>5</v>
      </c>
      <c r="D92" s="66" t="s">
        <v>890</v>
      </c>
      <c r="E92" s="10" t="s">
        <v>751</v>
      </c>
      <c r="F92" s="4" t="s">
        <v>87</v>
      </c>
      <c r="G92" s="251">
        <v>64</v>
      </c>
      <c r="H92" s="78"/>
      <c r="I92" s="246">
        <f t="shared" si="1"/>
        <v>0</v>
      </c>
    </row>
    <row r="93" spans="1:9" x14ac:dyDescent="0.25">
      <c r="A93" s="56" t="s">
        <v>5</v>
      </c>
      <c r="B93" s="57" t="s">
        <v>104</v>
      </c>
      <c r="C93" s="57" t="s">
        <v>5</v>
      </c>
      <c r="D93" s="66" t="s">
        <v>891</v>
      </c>
      <c r="E93" s="10" t="s">
        <v>96</v>
      </c>
      <c r="F93" s="4" t="s">
        <v>37</v>
      </c>
      <c r="G93" s="8"/>
      <c r="H93" s="78"/>
      <c r="I93" s="246">
        <f t="shared" si="1"/>
        <v>0</v>
      </c>
    </row>
    <row r="94" spans="1:9" x14ac:dyDescent="0.25">
      <c r="A94" s="56" t="s">
        <v>5</v>
      </c>
      <c r="B94" s="57" t="s">
        <v>104</v>
      </c>
      <c r="C94" s="57" t="s">
        <v>5</v>
      </c>
      <c r="D94" s="66" t="s">
        <v>892</v>
      </c>
      <c r="E94" s="10" t="s">
        <v>97</v>
      </c>
      <c r="F94" s="4" t="s">
        <v>37</v>
      </c>
      <c r="G94" s="8"/>
      <c r="H94" s="78"/>
      <c r="I94" s="246">
        <f t="shared" si="1"/>
        <v>0</v>
      </c>
    </row>
    <row r="95" spans="1:9" x14ac:dyDescent="0.25">
      <c r="A95" s="56" t="s">
        <v>5</v>
      </c>
      <c r="B95" s="57" t="s">
        <v>104</v>
      </c>
      <c r="C95" s="57" t="s">
        <v>5</v>
      </c>
      <c r="D95" s="66" t="s">
        <v>893</v>
      </c>
      <c r="E95" s="10" t="s">
        <v>98</v>
      </c>
      <c r="F95" s="4" t="s">
        <v>37</v>
      </c>
      <c r="G95" s="251"/>
      <c r="H95" s="78"/>
      <c r="I95" s="246">
        <f t="shared" si="1"/>
        <v>0</v>
      </c>
    </row>
    <row r="96" spans="1:9" x14ac:dyDescent="0.25">
      <c r="A96" s="56" t="s">
        <v>5</v>
      </c>
      <c r="B96" s="57" t="s">
        <v>104</v>
      </c>
      <c r="C96" s="57" t="s">
        <v>5</v>
      </c>
      <c r="D96" s="66" t="s">
        <v>894</v>
      </c>
      <c r="E96" s="10" t="s">
        <v>99</v>
      </c>
      <c r="F96" s="4" t="s">
        <v>37</v>
      </c>
      <c r="G96" s="8"/>
      <c r="H96" s="78"/>
      <c r="I96" s="246">
        <f t="shared" si="1"/>
        <v>0</v>
      </c>
    </row>
    <row r="97" spans="1:9" x14ac:dyDescent="0.25">
      <c r="A97" s="56" t="s">
        <v>5</v>
      </c>
      <c r="B97" s="57" t="s">
        <v>104</v>
      </c>
      <c r="C97" s="57" t="s">
        <v>5</v>
      </c>
      <c r="D97" s="66" t="s">
        <v>895</v>
      </c>
      <c r="E97" s="10" t="s">
        <v>100</v>
      </c>
      <c r="F97" s="4" t="s">
        <v>37</v>
      </c>
      <c r="G97" s="8"/>
      <c r="H97" s="78"/>
      <c r="I97" s="246">
        <f t="shared" si="1"/>
        <v>0</v>
      </c>
    </row>
    <row r="98" spans="1:9" ht="13.5" x14ac:dyDescent="0.25">
      <c r="A98" s="56" t="s">
        <v>5</v>
      </c>
      <c r="B98" s="57" t="s">
        <v>104</v>
      </c>
      <c r="C98" s="57" t="s">
        <v>5</v>
      </c>
      <c r="D98" s="66" t="s">
        <v>896</v>
      </c>
      <c r="E98" s="10" t="s">
        <v>101</v>
      </c>
      <c r="F98" s="4" t="s">
        <v>35</v>
      </c>
      <c r="G98" s="8"/>
      <c r="H98" s="78"/>
      <c r="I98" s="246">
        <f t="shared" si="1"/>
        <v>0</v>
      </c>
    </row>
    <row r="99" spans="1:9" ht="13.5" x14ac:dyDescent="0.25">
      <c r="A99" s="56" t="s">
        <v>5</v>
      </c>
      <c r="B99" s="57" t="s">
        <v>104</v>
      </c>
      <c r="C99" s="57" t="s">
        <v>5</v>
      </c>
      <c r="D99" s="66" t="s">
        <v>897</v>
      </c>
      <c r="E99" s="10" t="s">
        <v>102</v>
      </c>
      <c r="F99" s="4" t="s">
        <v>35</v>
      </c>
      <c r="G99" s="8"/>
      <c r="H99" s="78"/>
      <c r="I99" s="246">
        <f t="shared" si="1"/>
        <v>0</v>
      </c>
    </row>
    <row r="100" spans="1:9" ht="24" x14ac:dyDescent="0.25">
      <c r="A100" s="56" t="s">
        <v>5</v>
      </c>
      <c r="B100" s="57" t="s">
        <v>104</v>
      </c>
      <c r="C100" s="57" t="s">
        <v>5</v>
      </c>
      <c r="D100" s="66" t="s">
        <v>898</v>
      </c>
      <c r="E100" s="10" t="s">
        <v>103</v>
      </c>
      <c r="F100" s="4" t="s">
        <v>33</v>
      </c>
      <c r="G100" s="8"/>
      <c r="H100" s="78"/>
      <c r="I100" s="246">
        <f t="shared" si="1"/>
        <v>0</v>
      </c>
    </row>
    <row r="101" spans="1:9" ht="24" x14ac:dyDescent="0.25">
      <c r="A101" s="56" t="s">
        <v>5</v>
      </c>
      <c r="B101" s="57" t="s">
        <v>104</v>
      </c>
      <c r="C101" s="57" t="s">
        <v>5</v>
      </c>
      <c r="D101" s="66" t="s">
        <v>899</v>
      </c>
      <c r="E101" s="10" t="s">
        <v>95</v>
      </c>
      <c r="F101" s="4" t="s">
        <v>37</v>
      </c>
      <c r="G101" s="251"/>
      <c r="H101" s="78"/>
      <c r="I101" s="246">
        <f t="shared" si="1"/>
        <v>0</v>
      </c>
    </row>
    <row r="102" spans="1:9" x14ac:dyDescent="0.25">
      <c r="A102" s="257" t="s">
        <v>5</v>
      </c>
      <c r="B102" s="258" t="s">
        <v>104</v>
      </c>
      <c r="C102" s="258" t="s">
        <v>5</v>
      </c>
      <c r="D102" s="259" t="s">
        <v>903</v>
      </c>
      <c r="E102" s="260" t="s">
        <v>902</v>
      </c>
      <c r="F102" s="4" t="s">
        <v>492</v>
      </c>
      <c r="G102" s="8"/>
      <c r="H102" s="78"/>
      <c r="I102" s="246">
        <f t="shared" si="1"/>
        <v>0</v>
      </c>
    </row>
    <row r="103" spans="1:9" x14ac:dyDescent="0.25">
      <c r="A103" s="257" t="s">
        <v>5</v>
      </c>
      <c r="B103" s="258" t="s">
        <v>104</v>
      </c>
      <c r="C103" s="258" t="s">
        <v>5</v>
      </c>
      <c r="D103" s="259" t="s">
        <v>904</v>
      </c>
      <c r="E103" s="260" t="s">
        <v>909</v>
      </c>
      <c r="F103" s="4" t="s">
        <v>492</v>
      </c>
      <c r="G103" s="8"/>
      <c r="H103" s="78"/>
      <c r="I103" s="246">
        <f t="shared" si="1"/>
        <v>0</v>
      </c>
    </row>
    <row r="104" spans="1:9" x14ac:dyDescent="0.25">
      <c r="A104" s="257" t="s">
        <v>5</v>
      </c>
      <c r="B104" s="258" t="s">
        <v>104</v>
      </c>
      <c r="C104" s="258" t="s">
        <v>5</v>
      </c>
      <c r="D104" s="259" t="s">
        <v>905</v>
      </c>
      <c r="E104" s="260" t="s">
        <v>907</v>
      </c>
      <c r="F104" s="4" t="s">
        <v>492</v>
      </c>
      <c r="G104" s="8"/>
      <c r="H104" s="78"/>
      <c r="I104" s="246">
        <f t="shared" si="1"/>
        <v>0</v>
      </c>
    </row>
    <row r="105" spans="1:9" x14ac:dyDescent="0.25">
      <c r="A105" s="257" t="s">
        <v>5</v>
      </c>
      <c r="B105" s="258" t="s">
        <v>104</v>
      </c>
      <c r="C105" s="258" t="s">
        <v>5</v>
      </c>
      <c r="D105" s="259" t="s">
        <v>906</v>
      </c>
      <c r="E105" s="260" t="s">
        <v>908</v>
      </c>
      <c r="F105" s="4" t="s">
        <v>492</v>
      </c>
      <c r="G105" s="8"/>
      <c r="H105" s="78"/>
      <c r="I105" s="246">
        <f t="shared" si="1"/>
        <v>0</v>
      </c>
    </row>
    <row r="106" spans="1:9" x14ac:dyDescent="0.25">
      <c r="A106" s="68" t="s">
        <v>104</v>
      </c>
      <c r="B106" s="69"/>
      <c r="C106" s="69"/>
      <c r="D106" s="70"/>
      <c r="E106" s="45" t="s">
        <v>105</v>
      </c>
      <c r="F106" s="46"/>
      <c r="G106" s="46"/>
      <c r="H106" s="47"/>
      <c r="I106" s="48">
        <f>SUM(I107,I144,I178,I191,I362,I423,I427,I431,I437,I449,I458,I530,I578,I605,I664,I700,I707,I718,I729,I775,I792,I823,I832,I961,I1003,I1033,I1056,I1064,I1082,I1096,I1109)</f>
        <v>0</v>
      </c>
    </row>
    <row r="107" spans="1:9" x14ac:dyDescent="0.25">
      <c r="A107" s="52" t="s">
        <v>104</v>
      </c>
      <c r="B107" s="53" t="s">
        <v>5</v>
      </c>
      <c r="C107" s="53"/>
      <c r="D107" s="64"/>
      <c r="E107" s="41" t="s">
        <v>106</v>
      </c>
      <c r="F107" s="42"/>
      <c r="G107" s="42"/>
      <c r="H107" s="43"/>
      <c r="I107" s="44">
        <f>I108</f>
        <v>0</v>
      </c>
    </row>
    <row r="108" spans="1:9" x14ac:dyDescent="0.25">
      <c r="A108" s="54" t="s">
        <v>104</v>
      </c>
      <c r="B108" s="55" t="s">
        <v>5</v>
      </c>
      <c r="C108" s="55" t="s">
        <v>5</v>
      </c>
      <c r="D108" s="65"/>
      <c r="E108" s="33" t="s">
        <v>106</v>
      </c>
      <c r="F108" s="34"/>
      <c r="G108" s="34"/>
      <c r="H108" s="39"/>
      <c r="I108" s="35">
        <f>SUM(I109:I143)</f>
        <v>0</v>
      </c>
    </row>
    <row r="109" spans="1:9" ht="24" x14ac:dyDescent="0.25">
      <c r="A109" s="56" t="s">
        <v>104</v>
      </c>
      <c r="B109" s="57" t="s">
        <v>5</v>
      </c>
      <c r="C109" s="57" t="s">
        <v>5</v>
      </c>
      <c r="D109" s="66" t="s">
        <v>5</v>
      </c>
      <c r="E109" s="14" t="s">
        <v>107</v>
      </c>
      <c r="F109" s="4" t="s">
        <v>35</v>
      </c>
      <c r="G109" s="5"/>
      <c r="H109" s="79"/>
      <c r="I109" s="246">
        <f>+G109*H109</f>
        <v>0</v>
      </c>
    </row>
    <row r="110" spans="1:9" ht="24" x14ac:dyDescent="0.25">
      <c r="A110" s="56" t="s">
        <v>104</v>
      </c>
      <c r="B110" s="57" t="s">
        <v>5</v>
      </c>
      <c r="C110" s="57" t="s">
        <v>5</v>
      </c>
      <c r="D110" s="66" t="s">
        <v>104</v>
      </c>
      <c r="E110" s="14" t="s">
        <v>692</v>
      </c>
      <c r="F110" s="7" t="s">
        <v>35</v>
      </c>
      <c r="G110" s="5"/>
      <c r="H110" s="79"/>
      <c r="I110" s="246">
        <f t="shared" ref="I110:I143" si="2">+G110*H110</f>
        <v>0</v>
      </c>
    </row>
    <row r="111" spans="1:9" ht="36" x14ac:dyDescent="0.25">
      <c r="A111" s="56" t="s">
        <v>104</v>
      </c>
      <c r="B111" s="57" t="s">
        <v>5</v>
      </c>
      <c r="C111" s="57" t="s">
        <v>5</v>
      </c>
      <c r="D111" s="66" t="s">
        <v>509</v>
      </c>
      <c r="E111" s="15" t="s">
        <v>108</v>
      </c>
      <c r="F111" s="7" t="s">
        <v>35</v>
      </c>
      <c r="G111" s="8"/>
      <c r="H111" s="80"/>
      <c r="I111" s="246">
        <f t="shared" si="2"/>
        <v>0</v>
      </c>
    </row>
    <row r="112" spans="1:9" ht="36" x14ac:dyDescent="0.25">
      <c r="A112" s="56" t="s">
        <v>104</v>
      </c>
      <c r="B112" s="57" t="s">
        <v>5</v>
      </c>
      <c r="C112" s="57" t="s">
        <v>5</v>
      </c>
      <c r="D112" s="66" t="s">
        <v>842</v>
      </c>
      <c r="E112" s="15" t="s">
        <v>109</v>
      </c>
      <c r="F112" s="7" t="s">
        <v>35</v>
      </c>
      <c r="G112" s="8"/>
      <c r="H112" s="80"/>
      <c r="I112" s="246">
        <f t="shared" si="2"/>
        <v>0</v>
      </c>
    </row>
    <row r="113" spans="1:9" ht="24" x14ac:dyDescent="0.25">
      <c r="A113" s="56" t="s">
        <v>104</v>
      </c>
      <c r="B113" s="57" t="s">
        <v>5</v>
      </c>
      <c r="C113" s="57" t="s">
        <v>5</v>
      </c>
      <c r="D113" s="66" t="s">
        <v>843</v>
      </c>
      <c r="E113" s="15" t="s">
        <v>110</v>
      </c>
      <c r="F113" s="7" t="s">
        <v>35</v>
      </c>
      <c r="G113" s="251"/>
      <c r="H113" s="80"/>
      <c r="I113" s="246">
        <f t="shared" si="2"/>
        <v>0</v>
      </c>
    </row>
    <row r="114" spans="1:9" ht="24" x14ac:dyDescent="0.25">
      <c r="A114" s="56" t="s">
        <v>104</v>
      </c>
      <c r="B114" s="57" t="s">
        <v>5</v>
      </c>
      <c r="C114" s="57" t="s">
        <v>5</v>
      </c>
      <c r="D114" s="66" t="s">
        <v>844</v>
      </c>
      <c r="E114" s="15" t="s">
        <v>111</v>
      </c>
      <c r="F114" s="7" t="s">
        <v>35</v>
      </c>
      <c r="G114" s="251"/>
      <c r="H114" s="80"/>
      <c r="I114" s="246">
        <f t="shared" si="2"/>
        <v>0</v>
      </c>
    </row>
    <row r="115" spans="1:9" ht="24" x14ac:dyDescent="0.25">
      <c r="A115" s="56" t="s">
        <v>104</v>
      </c>
      <c r="B115" s="57" t="s">
        <v>5</v>
      </c>
      <c r="C115" s="57" t="s">
        <v>5</v>
      </c>
      <c r="D115" s="66" t="s">
        <v>845</v>
      </c>
      <c r="E115" s="15" t="s">
        <v>707</v>
      </c>
      <c r="F115" s="7" t="s">
        <v>35</v>
      </c>
      <c r="G115" s="8"/>
      <c r="H115" s="80"/>
      <c r="I115" s="246">
        <f t="shared" si="2"/>
        <v>0</v>
      </c>
    </row>
    <row r="116" spans="1:9" ht="13.5" x14ac:dyDescent="0.25">
      <c r="A116" s="56" t="s">
        <v>104</v>
      </c>
      <c r="B116" s="57" t="s">
        <v>5</v>
      </c>
      <c r="C116" s="57" t="s">
        <v>5</v>
      </c>
      <c r="D116" s="66" t="s">
        <v>846</v>
      </c>
      <c r="E116" s="16" t="s">
        <v>112</v>
      </c>
      <c r="F116" s="7" t="s">
        <v>35</v>
      </c>
      <c r="G116" s="8"/>
      <c r="H116" s="80"/>
      <c r="I116" s="246">
        <f t="shared" si="2"/>
        <v>0</v>
      </c>
    </row>
    <row r="117" spans="1:9" ht="13.5" x14ac:dyDescent="0.25">
      <c r="A117" s="56" t="s">
        <v>104</v>
      </c>
      <c r="B117" s="57" t="s">
        <v>5</v>
      </c>
      <c r="C117" s="57" t="s">
        <v>5</v>
      </c>
      <c r="D117" s="66" t="s">
        <v>847</v>
      </c>
      <c r="E117" s="16" t="s">
        <v>113</v>
      </c>
      <c r="F117" s="7" t="s">
        <v>35</v>
      </c>
      <c r="G117" s="8"/>
      <c r="H117" s="80"/>
      <c r="I117" s="246">
        <f t="shared" si="2"/>
        <v>0</v>
      </c>
    </row>
    <row r="118" spans="1:9" ht="13.5" x14ac:dyDescent="0.25">
      <c r="A118" s="56" t="s">
        <v>104</v>
      </c>
      <c r="B118" s="57" t="s">
        <v>5</v>
      </c>
      <c r="C118" s="57" t="s">
        <v>5</v>
      </c>
      <c r="D118" s="66" t="s">
        <v>848</v>
      </c>
      <c r="E118" s="16" t="s">
        <v>114</v>
      </c>
      <c r="F118" s="7" t="s">
        <v>35</v>
      </c>
      <c r="G118" s="8"/>
      <c r="H118" s="80"/>
      <c r="I118" s="246">
        <f t="shared" si="2"/>
        <v>0</v>
      </c>
    </row>
    <row r="119" spans="1:9" ht="13.5" x14ac:dyDescent="0.25">
      <c r="A119" s="56" t="s">
        <v>104</v>
      </c>
      <c r="B119" s="57" t="s">
        <v>5</v>
      </c>
      <c r="C119" s="57" t="s">
        <v>5</v>
      </c>
      <c r="D119" s="66" t="s">
        <v>849</v>
      </c>
      <c r="E119" s="16" t="s">
        <v>115</v>
      </c>
      <c r="F119" s="7" t="s">
        <v>35</v>
      </c>
      <c r="G119" s="8"/>
      <c r="H119" s="80"/>
      <c r="I119" s="246">
        <f t="shared" si="2"/>
        <v>0</v>
      </c>
    </row>
    <row r="120" spans="1:9" ht="13.5" x14ac:dyDescent="0.25">
      <c r="A120" s="56" t="s">
        <v>104</v>
      </c>
      <c r="B120" s="57" t="s">
        <v>5</v>
      </c>
      <c r="C120" s="57" t="s">
        <v>5</v>
      </c>
      <c r="D120" s="66" t="s">
        <v>850</v>
      </c>
      <c r="E120" s="16" t="s">
        <v>116</v>
      </c>
      <c r="F120" s="7" t="s">
        <v>35</v>
      </c>
      <c r="G120" s="8"/>
      <c r="H120" s="80"/>
      <c r="I120" s="246">
        <f t="shared" si="2"/>
        <v>0</v>
      </c>
    </row>
    <row r="121" spans="1:9" ht="24" x14ac:dyDescent="0.25">
      <c r="A121" s="56" t="s">
        <v>104</v>
      </c>
      <c r="B121" s="57" t="s">
        <v>5</v>
      </c>
      <c r="C121" s="57" t="s">
        <v>5</v>
      </c>
      <c r="D121" s="66" t="s">
        <v>851</v>
      </c>
      <c r="E121" s="16" t="s">
        <v>117</v>
      </c>
      <c r="F121" s="7" t="s">
        <v>15</v>
      </c>
      <c r="G121" s="251"/>
      <c r="H121" s="80"/>
      <c r="I121" s="246">
        <f t="shared" si="2"/>
        <v>0</v>
      </c>
    </row>
    <row r="122" spans="1:9" ht="24" x14ac:dyDescent="0.25">
      <c r="A122" s="56" t="s">
        <v>104</v>
      </c>
      <c r="B122" s="57" t="s">
        <v>5</v>
      </c>
      <c r="C122" s="57" t="s">
        <v>5</v>
      </c>
      <c r="D122" s="66" t="s">
        <v>852</v>
      </c>
      <c r="E122" s="16" t="s">
        <v>118</v>
      </c>
      <c r="F122" s="7" t="s">
        <v>15</v>
      </c>
      <c r="G122" s="251"/>
      <c r="H122" s="80"/>
      <c r="I122" s="246">
        <f t="shared" si="2"/>
        <v>0</v>
      </c>
    </row>
    <row r="123" spans="1:9" ht="24" x14ac:dyDescent="0.25">
      <c r="A123" s="56" t="s">
        <v>104</v>
      </c>
      <c r="B123" s="57" t="s">
        <v>5</v>
      </c>
      <c r="C123" s="57" t="s">
        <v>5</v>
      </c>
      <c r="D123" s="66" t="s">
        <v>853</v>
      </c>
      <c r="E123" s="16" t="s">
        <v>119</v>
      </c>
      <c r="F123" s="7" t="s">
        <v>15</v>
      </c>
      <c r="G123" s="251"/>
      <c r="H123" s="80"/>
      <c r="I123" s="246">
        <f t="shared" si="2"/>
        <v>0</v>
      </c>
    </row>
    <row r="124" spans="1:9" ht="24" x14ac:dyDescent="0.25">
      <c r="A124" s="56" t="s">
        <v>104</v>
      </c>
      <c r="B124" s="57" t="s">
        <v>5</v>
      </c>
      <c r="C124" s="57" t="s">
        <v>5</v>
      </c>
      <c r="D124" s="66" t="s">
        <v>854</v>
      </c>
      <c r="E124" s="16" t="s">
        <v>120</v>
      </c>
      <c r="F124" s="7" t="s">
        <v>15</v>
      </c>
      <c r="G124" s="8"/>
      <c r="H124" s="80"/>
      <c r="I124" s="246">
        <f t="shared" si="2"/>
        <v>0</v>
      </c>
    </row>
    <row r="125" spans="1:9" ht="24" x14ac:dyDescent="0.25">
      <c r="A125" s="56" t="s">
        <v>104</v>
      </c>
      <c r="B125" s="57" t="s">
        <v>5</v>
      </c>
      <c r="C125" s="57" t="s">
        <v>5</v>
      </c>
      <c r="D125" s="66" t="s">
        <v>855</v>
      </c>
      <c r="E125" s="16" t="s">
        <v>121</v>
      </c>
      <c r="F125" s="7" t="s">
        <v>15</v>
      </c>
      <c r="G125" s="8"/>
      <c r="H125" s="80"/>
      <c r="I125" s="246">
        <f t="shared" si="2"/>
        <v>0</v>
      </c>
    </row>
    <row r="126" spans="1:9" ht="24" x14ac:dyDescent="0.25">
      <c r="A126" s="56" t="s">
        <v>104</v>
      </c>
      <c r="B126" s="57" t="s">
        <v>5</v>
      </c>
      <c r="C126" s="57" t="s">
        <v>5</v>
      </c>
      <c r="D126" s="66" t="s">
        <v>856</v>
      </c>
      <c r="E126" s="16" t="s">
        <v>708</v>
      </c>
      <c r="F126" s="7" t="s">
        <v>15</v>
      </c>
      <c r="G126" s="8"/>
      <c r="H126" s="80"/>
      <c r="I126" s="246">
        <f t="shared" si="2"/>
        <v>0</v>
      </c>
    </row>
    <row r="127" spans="1:9" ht="24" x14ac:dyDescent="0.25">
      <c r="A127" s="56" t="s">
        <v>104</v>
      </c>
      <c r="B127" s="57" t="s">
        <v>5</v>
      </c>
      <c r="C127" s="57" t="s">
        <v>5</v>
      </c>
      <c r="D127" s="66" t="s">
        <v>857</v>
      </c>
      <c r="E127" s="16" t="s">
        <v>709</v>
      </c>
      <c r="F127" s="7" t="s">
        <v>15</v>
      </c>
      <c r="G127" s="8"/>
      <c r="H127" s="80"/>
      <c r="I127" s="246">
        <f t="shared" si="2"/>
        <v>0</v>
      </c>
    </row>
    <row r="128" spans="1:9" ht="24" x14ac:dyDescent="0.25">
      <c r="A128" s="56" t="s">
        <v>104</v>
      </c>
      <c r="B128" s="57" t="s">
        <v>5</v>
      </c>
      <c r="C128" s="57" t="s">
        <v>5</v>
      </c>
      <c r="D128" s="66" t="s">
        <v>858</v>
      </c>
      <c r="E128" s="16" t="s">
        <v>710</v>
      </c>
      <c r="F128" s="7" t="s">
        <v>15</v>
      </c>
      <c r="G128" s="8"/>
      <c r="H128" s="80"/>
      <c r="I128" s="246">
        <f t="shared" si="2"/>
        <v>0</v>
      </c>
    </row>
    <row r="129" spans="1:9" ht="24" x14ac:dyDescent="0.25">
      <c r="A129" s="56" t="s">
        <v>104</v>
      </c>
      <c r="B129" s="57" t="s">
        <v>5</v>
      </c>
      <c r="C129" s="57" t="s">
        <v>5</v>
      </c>
      <c r="D129" s="66" t="s">
        <v>859</v>
      </c>
      <c r="E129" s="16" t="s">
        <v>711</v>
      </c>
      <c r="F129" s="7" t="s">
        <v>15</v>
      </c>
      <c r="G129" s="8"/>
      <c r="H129" s="80"/>
      <c r="I129" s="246">
        <f t="shared" si="2"/>
        <v>0</v>
      </c>
    </row>
    <row r="130" spans="1:9" ht="24" x14ac:dyDescent="0.25">
      <c r="A130" s="56" t="s">
        <v>104</v>
      </c>
      <c r="B130" s="57" t="s">
        <v>5</v>
      </c>
      <c r="C130" s="57" t="s">
        <v>5</v>
      </c>
      <c r="D130" s="66" t="s">
        <v>860</v>
      </c>
      <c r="E130" s="16" t="s">
        <v>712</v>
      </c>
      <c r="F130" s="7" t="s">
        <v>15</v>
      </c>
      <c r="G130" s="8"/>
      <c r="H130" s="80"/>
      <c r="I130" s="246">
        <f t="shared" si="2"/>
        <v>0</v>
      </c>
    </row>
    <row r="131" spans="1:9" ht="24" x14ac:dyDescent="0.25">
      <c r="A131" s="56" t="s">
        <v>104</v>
      </c>
      <c r="B131" s="57" t="s">
        <v>5</v>
      </c>
      <c r="C131" s="57" t="s">
        <v>5</v>
      </c>
      <c r="D131" s="66" t="s">
        <v>861</v>
      </c>
      <c r="E131" s="15" t="s">
        <v>122</v>
      </c>
      <c r="F131" s="7" t="s">
        <v>93</v>
      </c>
      <c r="G131" s="8"/>
      <c r="H131" s="80"/>
      <c r="I131" s="246">
        <f t="shared" si="2"/>
        <v>0</v>
      </c>
    </row>
    <row r="132" spans="1:9" ht="24" x14ac:dyDescent="0.25">
      <c r="A132" s="56" t="s">
        <v>104</v>
      </c>
      <c r="B132" s="57" t="s">
        <v>5</v>
      </c>
      <c r="C132" s="57" t="s">
        <v>5</v>
      </c>
      <c r="D132" s="66" t="s">
        <v>862</v>
      </c>
      <c r="E132" s="15" t="s">
        <v>713</v>
      </c>
      <c r="F132" s="7" t="s">
        <v>93</v>
      </c>
      <c r="G132" s="8"/>
      <c r="H132" s="80"/>
      <c r="I132" s="246">
        <f t="shared" si="2"/>
        <v>0</v>
      </c>
    </row>
    <row r="133" spans="1:9" ht="24" x14ac:dyDescent="0.25">
      <c r="A133" s="56" t="s">
        <v>104</v>
      </c>
      <c r="B133" s="57" t="s">
        <v>5</v>
      </c>
      <c r="C133" s="57" t="s">
        <v>5</v>
      </c>
      <c r="D133" s="66" t="s">
        <v>863</v>
      </c>
      <c r="E133" s="16" t="s">
        <v>123</v>
      </c>
      <c r="F133" s="17" t="s">
        <v>749</v>
      </c>
      <c r="G133" s="8"/>
      <c r="H133" s="80"/>
      <c r="I133" s="246">
        <f t="shared" si="2"/>
        <v>0</v>
      </c>
    </row>
    <row r="134" spans="1:9" ht="13.5" x14ac:dyDescent="0.25">
      <c r="A134" s="56" t="s">
        <v>104</v>
      </c>
      <c r="B134" s="57" t="s">
        <v>5</v>
      </c>
      <c r="C134" s="57" t="s">
        <v>5</v>
      </c>
      <c r="D134" s="66" t="s">
        <v>864</v>
      </c>
      <c r="E134" s="16" t="s">
        <v>740</v>
      </c>
      <c r="F134" s="7" t="s">
        <v>93</v>
      </c>
      <c r="G134" s="8"/>
      <c r="H134" s="80"/>
      <c r="I134" s="246">
        <f t="shared" si="2"/>
        <v>0</v>
      </c>
    </row>
    <row r="135" spans="1:9" ht="13.5" x14ac:dyDescent="0.25">
      <c r="A135" s="56" t="s">
        <v>104</v>
      </c>
      <c r="B135" s="57" t="s">
        <v>5</v>
      </c>
      <c r="C135" s="57" t="s">
        <v>5</v>
      </c>
      <c r="D135" s="66" t="s">
        <v>865</v>
      </c>
      <c r="E135" s="16" t="s">
        <v>124</v>
      </c>
      <c r="F135" s="7" t="s">
        <v>125</v>
      </c>
      <c r="G135" s="251"/>
      <c r="H135" s="80"/>
      <c r="I135" s="246">
        <f t="shared" si="2"/>
        <v>0</v>
      </c>
    </row>
    <row r="136" spans="1:9" ht="13.5" x14ac:dyDescent="0.25">
      <c r="A136" s="56" t="s">
        <v>104</v>
      </c>
      <c r="B136" s="57" t="s">
        <v>5</v>
      </c>
      <c r="C136" s="57" t="s">
        <v>5</v>
      </c>
      <c r="D136" s="66" t="s">
        <v>866</v>
      </c>
      <c r="E136" s="16" t="s">
        <v>126</v>
      </c>
      <c r="F136" s="7" t="s">
        <v>125</v>
      </c>
      <c r="G136" s="251">
        <v>64</v>
      </c>
      <c r="H136" s="80"/>
      <c r="I136" s="246">
        <f t="shared" si="2"/>
        <v>0</v>
      </c>
    </row>
    <row r="137" spans="1:9" ht="13.5" x14ac:dyDescent="0.25">
      <c r="A137" s="56" t="s">
        <v>104</v>
      </c>
      <c r="B137" s="57" t="s">
        <v>5</v>
      </c>
      <c r="C137" s="57" t="s">
        <v>5</v>
      </c>
      <c r="D137" s="66" t="s">
        <v>867</v>
      </c>
      <c r="E137" s="16" t="s">
        <v>127</v>
      </c>
      <c r="F137" s="7" t="s">
        <v>125</v>
      </c>
      <c r="G137" s="251"/>
      <c r="H137" s="80"/>
      <c r="I137" s="246">
        <f t="shared" si="2"/>
        <v>0</v>
      </c>
    </row>
    <row r="138" spans="1:9" x14ac:dyDescent="0.25">
      <c r="A138" s="56" t="s">
        <v>104</v>
      </c>
      <c r="B138" s="57" t="s">
        <v>5</v>
      </c>
      <c r="C138" s="57" t="s">
        <v>5</v>
      </c>
      <c r="D138" s="66" t="s">
        <v>868</v>
      </c>
      <c r="E138" s="10" t="s">
        <v>128</v>
      </c>
      <c r="F138" s="4" t="s">
        <v>15</v>
      </c>
      <c r="G138" s="8"/>
      <c r="H138" s="80"/>
      <c r="I138" s="246">
        <f t="shared" si="2"/>
        <v>0</v>
      </c>
    </row>
    <row r="139" spans="1:9" x14ac:dyDescent="0.25">
      <c r="A139" s="56" t="s">
        <v>104</v>
      </c>
      <c r="B139" s="57" t="s">
        <v>5</v>
      </c>
      <c r="C139" s="57" t="s">
        <v>5</v>
      </c>
      <c r="D139" s="66" t="s">
        <v>869</v>
      </c>
      <c r="E139" s="16" t="s">
        <v>129</v>
      </c>
      <c r="F139" s="4" t="s">
        <v>15</v>
      </c>
      <c r="G139" s="8"/>
      <c r="H139" s="80"/>
      <c r="I139" s="246">
        <f t="shared" si="2"/>
        <v>0</v>
      </c>
    </row>
    <row r="140" spans="1:9" ht="13.5" x14ac:dyDescent="0.25">
      <c r="A140" s="56" t="s">
        <v>104</v>
      </c>
      <c r="B140" s="57" t="s">
        <v>5</v>
      </c>
      <c r="C140" s="57" t="s">
        <v>5</v>
      </c>
      <c r="D140" s="66" t="s">
        <v>870</v>
      </c>
      <c r="E140" s="10" t="s">
        <v>130</v>
      </c>
      <c r="F140" s="4" t="s">
        <v>35</v>
      </c>
      <c r="G140" s="8"/>
      <c r="H140" s="80"/>
      <c r="I140" s="246">
        <f t="shared" si="2"/>
        <v>0</v>
      </c>
    </row>
    <row r="141" spans="1:9" ht="13.5" x14ac:dyDescent="0.25">
      <c r="A141" s="56" t="s">
        <v>104</v>
      </c>
      <c r="B141" s="57" t="s">
        <v>5</v>
      </c>
      <c r="C141" s="57" t="s">
        <v>5</v>
      </c>
      <c r="D141" s="66" t="s">
        <v>871</v>
      </c>
      <c r="E141" s="10" t="s">
        <v>131</v>
      </c>
      <c r="F141" s="7" t="s">
        <v>35</v>
      </c>
      <c r="G141" s="8"/>
      <c r="H141" s="80"/>
      <c r="I141" s="246">
        <f t="shared" si="2"/>
        <v>0</v>
      </c>
    </row>
    <row r="142" spans="1:9" ht="13.5" x14ac:dyDescent="0.25">
      <c r="A142" s="56" t="s">
        <v>104</v>
      </c>
      <c r="B142" s="57" t="s">
        <v>5</v>
      </c>
      <c r="C142" s="57" t="s">
        <v>5</v>
      </c>
      <c r="D142" s="66" t="s">
        <v>872</v>
      </c>
      <c r="E142" s="10" t="s">
        <v>132</v>
      </c>
      <c r="F142" s="7" t="s">
        <v>35</v>
      </c>
      <c r="G142" s="8"/>
      <c r="H142" s="80"/>
      <c r="I142" s="246">
        <f t="shared" si="2"/>
        <v>0</v>
      </c>
    </row>
    <row r="143" spans="1:9" ht="13.5" x14ac:dyDescent="0.25">
      <c r="A143" s="56" t="s">
        <v>104</v>
      </c>
      <c r="B143" s="57" t="s">
        <v>5</v>
      </c>
      <c r="C143" s="57" t="s">
        <v>5</v>
      </c>
      <c r="D143" s="66" t="s">
        <v>873</v>
      </c>
      <c r="E143" s="16" t="s">
        <v>739</v>
      </c>
      <c r="F143" s="7" t="s">
        <v>35</v>
      </c>
      <c r="G143" s="8"/>
      <c r="H143" s="80"/>
      <c r="I143" s="246">
        <f t="shared" si="2"/>
        <v>0</v>
      </c>
    </row>
    <row r="144" spans="1:9" x14ac:dyDescent="0.25">
      <c r="A144" s="52" t="s">
        <v>104</v>
      </c>
      <c r="B144" s="53" t="s">
        <v>104</v>
      </c>
      <c r="C144" s="53"/>
      <c r="D144" s="64"/>
      <c r="E144" s="41" t="s">
        <v>133</v>
      </c>
      <c r="F144" s="42"/>
      <c r="G144" s="42"/>
      <c r="H144" s="43"/>
      <c r="I144" s="44">
        <f>I145+I155+I165+I175</f>
        <v>0</v>
      </c>
    </row>
    <row r="145" spans="1:9" ht="24" x14ac:dyDescent="0.25">
      <c r="A145" s="54" t="s">
        <v>104</v>
      </c>
      <c r="B145" s="55" t="s">
        <v>104</v>
      </c>
      <c r="C145" s="55" t="s">
        <v>5</v>
      </c>
      <c r="D145" s="65"/>
      <c r="E145" s="33" t="s">
        <v>782</v>
      </c>
      <c r="F145" s="34"/>
      <c r="G145" s="34"/>
      <c r="H145" s="39"/>
      <c r="I145" s="35">
        <f>SUM(I146:I154)</f>
        <v>0</v>
      </c>
    </row>
    <row r="146" spans="1:9" ht="13.5" x14ac:dyDescent="0.25">
      <c r="A146" s="56" t="s">
        <v>104</v>
      </c>
      <c r="B146" s="57" t="s">
        <v>104</v>
      </c>
      <c r="C146" s="57" t="s">
        <v>5</v>
      </c>
      <c r="D146" s="66" t="s">
        <v>5</v>
      </c>
      <c r="E146" s="18" t="s">
        <v>134</v>
      </c>
      <c r="F146" s="4" t="s">
        <v>93</v>
      </c>
      <c r="G146" s="5"/>
      <c r="H146" s="81"/>
      <c r="I146" s="246">
        <f>+G146*H146</f>
        <v>0</v>
      </c>
    </row>
    <row r="147" spans="1:9" ht="13.5" x14ac:dyDescent="0.25">
      <c r="A147" s="56" t="s">
        <v>104</v>
      </c>
      <c r="B147" s="57" t="s">
        <v>104</v>
      </c>
      <c r="C147" s="57" t="s">
        <v>5</v>
      </c>
      <c r="D147" s="66" t="s">
        <v>104</v>
      </c>
      <c r="E147" s="16" t="s">
        <v>135</v>
      </c>
      <c r="F147" s="7" t="s">
        <v>93</v>
      </c>
      <c r="G147" s="8"/>
      <c r="H147" s="82"/>
      <c r="I147" s="246">
        <f t="shared" ref="I147:I154" si="3">+G147*H147</f>
        <v>0</v>
      </c>
    </row>
    <row r="148" spans="1:9" ht="13.5" x14ac:dyDescent="0.25">
      <c r="A148" s="56" t="s">
        <v>104</v>
      </c>
      <c r="B148" s="57" t="s">
        <v>104</v>
      </c>
      <c r="C148" s="57" t="s">
        <v>5</v>
      </c>
      <c r="D148" s="66" t="s">
        <v>509</v>
      </c>
      <c r="E148" s="16" t="s">
        <v>136</v>
      </c>
      <c r="F148" s="7" t="s">
        <v>93</v>
      </c>
      <c r="G148" s="8"/>
      <c r="H148" s="82"/>
      <c r="I148" s="246">
        <f t="shared" si="3"/>
        <v>0</v>
      </c>
    </row>
    <row r="149" spans="1:9" ht="13.5" x14ac:dyDescent="0.25">
      <c r="A149" s="56" t="s">
        <v>104</v>
      </c>
      <c r="B149" s="57" t="s">
        <v>104</v>
      </c>
      <c r="C149" s="57" t="s">
        <v>5</v>
      </c>
      <c r="D149" s="66" t="s">
        <v>842</v>
      </c>
      <c r="E149" s="16" t="s">
        <v>137</v>
      </c>
      <c r="F149" s="7" t="s">
        <v>93</v>
      </c>
      <c r="G149" s="8"/>
      <c r="H149" s="82"/>
      <c r="I149" s="246">
        <f t="shared" si="3"/>
        <v>0</v>
      </c>
    </row>
    <row r="150" spans="1:9" ht="13.5" x14ac:dyDescent="0.25">
      <c r="A150" s="56" t="s">
        <v>104</v>
      </c>
      <c r="B150" s="57" t="s">
        <v>104</v>
      </c>
      <c r="C150" s="57" t="s">
        <v>5</v>
      </c>
      <c r="D150" s="66" t="s">
        <v>843</v>
      </c>
      <c r="E150" s="16" t="s">
        <v>138</v>
      </c>
      <c r="F150" s="7" t="s">
        <v>93</v>
      </c>
      <c r="G150" s="8"/>
      <c r="H150" s="82"/>
      <c r="I150" s="246">
        <f t="shared" si="3"/>
        <v>0</v>
      </c>
    </row>
    <row r="151" spans="1:9" ht="13.5" x14ac:dyDescent="0.25">
      <c r="A151" s="56" t="s">
        <v>104</v>
      </c>
      <c r="B151" s="57" t="s">
        <v>104</v>
      </c>
      <c r="C151" s="57" t="s">
        <v>5</v>
      </c>
      <c r="D151" s="66" t="s">
        <v>844</v>
      </c>
      <c r="E151" s="16" t="s">
        <v>139</v>
      </c>
      <c r="F151" s="7" t="s">
        <v>93</v>
      </c>
      <c r="G151" s="8"/>
      <c r="H151" s="82"/>
      <c r="I151" s="246">
        <f t="shared" si="3"/>
        <v>0</v>
      </c>
    </row>
    <row r="152" spans="1:9" ht="13.5" x14ac:dyDescent="0.25">
      <c r="A152" s="56" t="s">
        <v>104</v>
      </c>
      <c r="B152" s="57" t="s">
        <v>104</v>
      </c>
      <c r="C152" s="57" t="s">
        <v>5</v>
      </c>
      <c r="D152" s="66" t="s">
        <v>845</v>
      </c>
      <c r="E152" s="16" t="s">
        <v>140</v>
      </c>
      <c r="F152" s="7" t="s">
        <v>93</v>
      </c>
      <c r="G152" s="8"/>
      <c r="H152" s="82"/>
      <c r="I152" s="246">
        <f t="shared" si="3"/>
        <v>0</v>
      </c>
    </row>
    <row r="153" spans="1:9" ht="13.5" x14ac:dyDescent="0.25">
      <c r="A153" s="56" t="s">
        <v>104</v>
      </c>
      <c r="B153" s="57" t="s">
        <v>104</v>
      </c>
      <c r="C153" s="57" t="s">
        <v>5</v>
      </c>
      <c r="D153" s="66" t="s">
        <v>846</v>
      </c>
      <c r="E153" s="16" t="s">
        <v>141</v>
      </c>
      <c r="F153" s="7" t="s">
        <v>93</v>
      </c>
      <c r="G153" s="8"/>
      <c r="H153" s="82"/>
      <c r="I153" s="246">
        <f t="shared" si="3"/>
        <v>0</v>
      </c>
    </row>
    <row r="154" spans="1:9" ht="13.5" x14ac:dyDescent="0.25">
      <c r="A154" s="56" t="s">
        <v>104</v>
      </c>
      <c r="B154" s="57" t="s">
        <v>104</v>
      </c>
      <c r="C154" s="57" t="s">
        <v>5</v>
      </c>
      <c r="D154" s="66" t="s">
        <v>847</v>
      </c>
      <c r="E154" s="16" t="s">
        <v>142</v>
      </c>
      <c r="F154" s="7" t="s">
        <v>93</v>
      </c>
      <c r="G154" s="8"/>
      <c r="H154" s="82"/>
      <c r="I154" s="246">
        <f t="shared" si="3"/>
        <v>0</v>
      </c>
    </row>
    <row r="155" spans="1:9" ht="24" x14ac:dyDescent="0.25">
      <c r="A155" s="54" t="s">
        <v>104</v>
      </c>
      <c r="B155" s="55" t="s">
        <v>104</v>
      </c>
      <c r="C155" s="55" t="s">
        <v>104</v>
      </c>
      <c r="D155" s="65"/>
      <c r="E155" s="33" t="s">
        <v>750</v>
      </c>
      <c r="F155" s="34"/>
      <c r="G155" s="34"/>
      <c r="H155" s="39"/>
      <c r="I155" s="35">
        <f>SUM(I156:I164)</f>
        <v>0</v>
      </c>
    </row>
    <row r="156" spans="1:9" ht="13.5" x14ac:dyDescent="0.25">
      <c r="A156" s="56" t="s">
        <v>104</v>
      </c>
      <c r="B156" s="57" t="s">
        <v>104</v>
      </c>
      <c r="C156" s="57" t="s">
        <v>104</v>
      </c>
      <c r="D156" s="66" t="s">
        <v>5</v>
      </c>
      <c r="E156" s="18" t="s">
        <v>134</v>
      </c>
      <c r="F156" s="4" t="s">
        <v>93</v>
      </c>
      <c r="G156" s="252">
        <v>980</v>
      </c>
      <c r="H156" s="241"/>
      <c r="I156" s="246">
        <f>+G156*H156</f>
        <v>0</v>
      </c>
    </row>
    <row r="157" spans="1:9" ht="13.5" x14ac:dyDescent="0.25">
      <c r="A157" s="56" t="s">
        <v>104</v>
      </c>
      <c r="B157" s="57" t="s">
        <v>104</v>
      </c>
      <c r="C157" s="57" t="s">
        <v>104</v>
      </c>
      <c r="D157" s="66" t="s">
        <v>104</v>
      </c>
      <c r="E157" s="16" t="s">
        <v>135</v>
      </c>
      <c r="F157" s="7" t="s">
        <v>93</v>
      </c>
      <c r="G157" s="8"/>
      <c r="H157" s="242"/>
      <c r="I157" s="246">
        <f t="shared" ref="I157:I164" si="4">+G157*H157</f>
        <v>0</v>
      </c>
    </row>
    <row r="158" spans="1:9" ht="13.5" x14ac:dyDescent="0.25">
      <c r="A158" s="56" t="s">
        <v>104</v>
      </c>
      <c r="B158" s="57" t="s">
        <v>104</v>
      </c>
      <c r="C158" s="57" t="s">
        <v>104</v>
      </c>
      <c r="D158" s="66" t="s">
        <v>509</v>
      </c>
      <c r="E158" s="16" t="s">
        <v>136</v>
      </c>
      <c r="F158" s="7" t="s">
        <v>93</v>
      </c>
      <c r="G158" s="8"/>
      <c r="H158" s="242"/>
      <c r="I158" s="246">
        <f t="shared" si="4"/>
        <v>0</v>
      </c>
    </row>
    <row r="159" spans="1:9" ht="13.5" x14ac:dyDescent="0.25">
      <c r="A159" s="56" t="s">
        <v>104</v>
      </c>
      <c r="B159" s="57" t="s">
        <v>104</v>
      </c>
      <c r="C159" s="57" t="s">
        <v>104</v>
      </c>
      <c r="D159" s="66" t="s">
        <v>842</v>
      </c>
      <c r="E159" s="16" t="s">
        <v>137</v>
      </c>
      <c r="F159" s="7" t="s">
        <v>93</v>
      </c>
      <c r="G159" s="8"/>
      <c r="H159" s="242"/>
      <c r="I159" s="246">
        <f t="shared" si="4"/>
        <v>0</v>
      </c>
    </row>
    <row r="160" spans="1:9" ht="13.5" x14ac:dyDescent="0.25">
      <c r="A160" s="56" t="s">
        <v>104</v>
      </c>
      <c r="B160" s="57" t="s">
        <v>104</v>
      </c>
      <c r="C160" s="57" t="s">
        <v>104</v>
      </c>
      <c r="D160" s="66" t="s">
        <v>843</v>
      </c>
      <c r="E160" s="16" t="s">
        <v>138</v>
      </c>
      <c r="F160" s="7" t="s">
        <v>93</v>
      </c>
      <c r="G160" s="8"/>
      <c r="H160" s="242"/>
      <c r="I160" s="246">
        <f t="shared" si="4"/>
        <v>0</v>
      </c>
    </row>
    <row r="161" spans="1:9" ht="13.5" x14ac:dyDescent="0.25">
      <c r="A161" s="56" t="s">
        <v>104</v>
      </c>
      <c r="B161" s="57" t="s">
        <v>104</v>
      </c>
      <c r="C161" s="57" t="s">
        <v>104</v>
      </c>
      <c r="D161" s="66" t="s">
        <v>844</v>
      </c>
      <c r="E161" s="16" t="s">
        <v>139</v>
      </c>
      <c r="F161" s="7" t="s">
        <v>93</v>
      </c>
      <c r="G161" s="8"/>
      <c r="H161" s="242"/>
      <c r="I161" s="246">
        <f t="shared" si="4"/>
        <v>0</v>
      </c>
    </row>
    <row r="162" spans="1:9" ht="13.5" x14ac:dyDescent="0.25">
      <c r="A162" s="56" t="s">
        <v>104</v>
      </c>
      <c r="B162" s="57" t="s">
        <v>104</v>
      </c>
      <c r="C162" s="57" t="s">
        <v>104</v>
      </c>
      <c r="D162" s="66" t="s">
        <v>845</v>
      </c>
      <c r="E162" s="16" t="s">
        <v>140</v>
      </c>
      <c r="F162" s="7" t="s">
        <v>93</v>
      </c>
      <c r="G162" s="8"/>
      <c r="H162" s="242"/>
      <c r="I162" s="246">
        <f t="shared" si="4"/>
        <v>0</v>
      </c>
    </row>
    <row r="163" spans="1:9" ht="13.5" x14ac:dyDescent="0.25">
      <c r="A163" s="56" t="s">
        <v>104</v>
      </c>
      <c r="B163" s="57" t="s">
        <v>104</v>
      </c>
      <c r="C163" s="57" t="s">
        <v>104</v>
      </c>
      <c r="D163" s="66" t="s">
        <v>846</v>
      </c>
      <c r="E163" s="16" t="s">
        <v>141</v>
      </c>
      <c r="F163" s="7" t="s">
        <v>93</v>
      </c>
      <c r="G163" s="8"/>
      <c r="H163" s="242"/>
      <c r="I163" s="246">
        <f t="shared" si="4"/>
        <v>0</v>
      </c>
    </row>
    <row r="164" spans="1:9" ht="13.5" x14ac:dyDescent="0.25">
      <c r="A164" s="56" t="s">
        <v>104</v>
      </c>
      <c r="B164" s="57" t="s">
        <v>104</v>
      </c>
      <c r="C164" s="57" t="s">
        <v>104</v>
      </c>
      <c r="D164" s="66" t="s">
        <v>847</v>
      </c>
      <c r="E164" s="16" t="s">
        <v>142</v>
      </c>
      <c r="F164" s="7" t="s">
        <v>93</v>
      </c>
      <c r="G164" s="8"/>
      <c r="H164" s="242"/>
      <c r="I164" s="246">
        <f t="shared" si="4"/>
        <v>0</v>
      </c>
    </row>
    <row r="165" spans="1:9" ht="24" x14ac:dyDescent="0.25">
      <c r="A165" s="54" t="s">
        <v>104</v>
      </c>
      <c r="B165" s="55" t="s">
        <v>104</v>
      </c>
      <c r="C165" s="55" t="s">
        <v>509</v>
      </c>
      <c r="D165" s="65"/>
      <c r="E165" s="33" t="s">
        <v>530</v>
      </c>
      <c r="F165" s="34"/>
      <c r="G165" s="34"/>
      <c r="H165" s="39"/>
      <c r="I165" s="35">
        <f>SUM(I166:I174)</f>
        <v>0</v>
      </c>
    </row>
    <row r="166" spans="1:9" ht="13.5" x14ac:dyDescent="0.25">
      <c r="A166" s="56" t="s">
        <v>104</v>
      </c>
      <c r="B166" s="57" t="s">
        <v>104</v>
      </c>
      <c r="C166" s="57" t="s">
        <v>509</v>
      </c>
      <c r="D166" s="66" t="s">
        <v>5</v>
      </c>
      <c r="E166" s="18" t="s">
        <v>143</v>
      </c>
      <c r="F166" s="4" t="s">
        <v>93</v>
      </c>
      <c r="G166" s="5"/>
      <c r="H166" s="243"/>
      <c r="I166" s="246">
        <f>+G166*H166</f>
        <v>0</v>
      </c>
    </row>
    <row r="167" spans="1:9" ht="13.5" x14ac:dyDescent="0.25">
      <c r="A167" s="56" t="s">
        <v>104</v>
      </c>
      <c r="B167" s="57" t="s">
        <v>104</v>
      </c>
      <c r="C167" s="57" t="s">
        <v>509</v>
      </c>
      <c r="D167" s="66" t="s">
        <v>104</v>
      </c>
      <c r="E167" s="16" t="s">
        <v>144</v>
      </c>
      <c r="F167" s="7" t="s">
        <v>93</v>
      </c>
      <c r="G167" s="8"/>
      <c r="H167" s="244"/>
      <c r="I167" s="246">
        <f t="shared" ref="I167:I174" si="5">+G167*H167</f>
        <v>0</v>
      </c>
    </row>
    <row r="168" spans="1:9" ht="13.5" x14ac:dyDescent="0.25">
      <c r="A168" s="56" t="s">
        <v>104</v>
      </c>
      <c r="B168" s="57" t="s">
        <v>104</v>
      </c>
      <c r="C168" s="57" t="s">
        <v>509</v>
      </c>
      <c r="D168" s="66" t="s">
        <v>509</v>
      </c>
      <c r="E168" s="16" t="s">
        <v>135</v>
      </c>
      <c r="F168" s="7" t="s">
        <v>93</v>
      </c>
      <c r="G168" s="8"/>
      <c r="H168" s="244"/>
      <c r="I168" s="246">
        <f t="shared" si="5"/>
        <v>0</v>
      </c>
    </row>
    <row r="169" spans="1:9" ht="13.5" x14ac:dyDescent="0.25">
      <c r="A169" s="56" t="s">
        <v>104</v>
      </c>
      <c r="B169" s="57" t="s">
        <v>104</v>
      </c>
      <c r="C169" s="57" t="s">
        <v>509</v>
      </c>
      <c r="D169" s="66" t="s">
        <v>842</v>
      </c>
      <c r="E169" s="16" t="s">
        <v>136</v>
      </c>
      <c r="F169" s="7" t="s">
        <v>93</v>
      </c>
      <c r="G169" s="8"/>
      <c r="H169" s="244"/>
      <c r="I169" s="246">
        <f t="shared" si="5"/>
        <v>0</v>
      </c>
    </row>
    <row r="170" spans="1:9" ht="13.5" x14ac:dyDescent="0.25">
      <c r="A170" s="56" t="s">
        <v>104</v>
      </c>
      <c r="B170" s="57" t="s">
        <v>104</v>
      </c>
      <c r="C170" s="57" t="s">
        <v>509</v>
      </c>
      <c r="D170" s="66" t="s">
        <v>843</v>
      </c>
      <c r="E170" s="16" t="s">
        <v>137</v>
      </c>
      <c r="F170" s="7" t="s">
        <v>93</v>
      </c>
      <c r="G170" s="8"/>
      <c r="H170" s="244"/>
      <c r="I170" s="246">
        <f t="shared" si="5"/>
        <v>0</v>
      </c>
    </row>
    <row r="171" spans="1:9" ht="13.5" x14ac:dyDescent="0.25">
      <c r="A171" s="56" t="s">
        <v>104</v>
      </c>
      <c r="B171" s="57" t="s">
        <v>104</v>
      </c>
      <c r="C171" s="57" t="s">
        <v>509</v>
      </c>
      <c r="D171" s="66" t="s">
        <v>844</v>
      </c>
      <c r="E171" s="16" t="s">
        <v>138</v>
      </c>
      <c r="F171" s="7" t="s">
        <v>93</v>
      </c>
      <c r="G171" s="8"/>
      <c r="H171" s="244"/>
      <c r="I171" s="246">
        <f t="shared" si="5"/>
        <v>0</v>
      </c>
    </row>
    <row r="172" spans="1:9" ht="13.5" x14ac:dyDescent="0.25">
      <c r="A172" s="56" t="s">
        <v>104</v>
      </c>
      <c r="B172" s="57" t="s">
        <v>104</v>
      </c>
      <c r="C172" s="57" t="s">
        <v>509</v>
      </c>
      <c r="D172" s="66" t="s">
        <v>845</v>
      </c>
      <c r="E172" s="16" t="s">
        <v>139</v>
      </c>
      <c r="F172" s="7" t="s">
        <v>93</v>
      </c>
      <c r="G172" s="8"/>
      <c r="H172" s="244"/>
      <c r="I172" s="246">
        <f t="shared" si="5"/>
        <v>0</v>
      </c>
    </row>
    <row r="173" spans="1:9" ht="13.5" x14ac:dyDescent="0.25">
      <c r="A173" s="56" t="s">
        <v>104</v>
      </c>
      <c r="B173" s="57" t="s">
        <v>104</v>
      </c>
      <c r="C173" s="57" t="s">
        <v>509</v>
      </c>
      <c r="D173" s="66" t="s">
        <v>846</v>
      </c>
      <c r="E173" s="16" t="s">
        <v>140</v>
      </c>
      <c r="F173" s="7" t="s">
        <v>93</v>
      </c>
      <c r="G173" s="8"/>
      <c r="H173" s="244"/>
      <c r="I173" s="246">
        <f t="shared" si="5"/>
        <v>0</v>
      </c>
    </row>
    <row r="174" spans="1:9" ht="13.5" x14ac:dyDescent="0.25">
      <c r="A174" s="56" t="s">
        <v>104</v>
      </c>
      <c r="B174" s="57" t="s">
        <v>104</v>
      </c>
      <c r="C174" s="57" t="s">
        <v>509</v>
      </c>
      <c r="D174" s="66" t="s">
        <v>847</v>
      </c>
      <c r="E174" s="16" t="s">
        <v>145</v>
      </c>
      <c r="F174" s="7" t="s">
        <v>93</v>
      </c>
      <c r="G174" s="8"/>
      <c r="H174" s="244"/>
      <c r="I174" s="246">
        <f t="shared" si="5"/>
        <v>0</v>
      </c>
    </row>
    <row r="175" spans="1:9" x14ac:dyDescent="0.25">
      <c r="A175" s="54" t="s">
        <v>104</v>
      </c>
      <c r="B175" s="55" t="s">
        <v>104</v>
      </c>
      <c r="C175" s="55" t="s">
        <v>842</v>
      </c>
      <c r="D175" s="65"/>
      <c r="E175" s="33" t="s">
        <v>146</v>
      </c>
      <c r="F175" s="34"/>
      <c r="G175" s="34"/>
      <c r="H175" s="39"/>
      <c r="I175" s="35">
        <f>SUM(I176:I177)</f>
        <v>0</v>
      </c>
    </row>
    <row r="176" spans="1:9" ht="13.5" x14ac:dyDescent="0.25">
      <c r="A176" s="56" t="s">
        <v>104</v>
      </c>
      <c r="B176" s="57" t="s">
        <v>104</v>
      </c>
      <c r="C176" s="57" t="s">
        <v>842</v>
      </c>
      <c r="D176" s="66" t="s">
        <v>5</v>
      </c>
      <c r="E176" s="18" t="s">
        <v>147</v>
      </c>
      <c r="F176" s="4" t="s">
        <v>93</v>
      </c>
      <c r="G176" s="5"/>
      <c r="H176" s="83"/>
      <c r="I176" s="246">
        <f>+G176*H176</f>
        <v>0</v>
      </c>
    </row>
    <row r="177" spans="1:9" ht="13.5" x14ac:dyDescent="0.25">
      <c r="A177" s="56" t="s">
        <v>104</v>
      </c>
      <c r="B177" s="57" t="s">
        <v>104</v>
      </c>
      <c r="C177" s="57" t="s">
        <v>842</v>
      </c>
      <c r="D177" s="66" t="s">
        <v>104</v>
      </c>
      <c r="E177" s="18" t="s">
        <v>148</v>
      </c>
      <c r="F177" s="4" t="s">
        <v>93</v>
      </c>
      <c r="G177" s="5"/>
      <c r="H177" s="83"/>
      <c r="I177" s="246">
        <f t="shared" ref="I177" si="6">+G177*H177</f>
        <v>0</v>
      </c>
    </row>
    <row r="178" spans="1:9" x14ac:dyDescent="0.25">
      <c r="A178" s="52" t="s">
        <v>104</v>
      </c>
      <c r="B178" s="53" t="s">
        <v>509</v>
      </c>
      <c r="C178" s="53"/>
      <c r="D178" s="64"/>
      <c r="E178" s="41" t="s">
        <v>531</v>
      </c>
      <c r="F178" s="42"/>
      <c r="G178" s="42"/>
      <c r="H178" s="43"/>
      <c r="I178" s="44">
        <f>I179+I182</f>
        <v>0</v>
      </c>
    </row>
    <row r="179" spans="1:9" x14ac:dyDescent="0.25">
      <c r="A179" s="54" t="s">
        <v>104</v>
      </c>
      <c r="B179" s="55" t="s">
        <v>509</v>
      </c>
      <c r="C179" s="55" t="s">
        <v>5</v>
      </c>
      <c r="D179" s="65"/>
      <c r="E179" s="33" t="s">
        <v>532</v>
      </c>
      <c r="F179" s="34"/>
      <c r="G179" s="34"/>
      <c r="H179" s="39"/>
      <c r="I179" s="35">
        <f>SUM(I180:I181)</f>
        <v>0</v>
      </c>
    </row>
    <row r="180" spans="1:9" ht="13.5" x14ac:dyDescent="0.25">
      <c r="A180" s="56" t="s">
        <v>104</v>
      </c>
      <c r="B180" s="57" t="s">
        <v>509</v>
      </c>
      <c r="C180" s="57" t="s">
        <v>5</v>
      </c>
      <c r="D180" s="66" t="s">
        <v>5</v>
      </c>
      <c r="E180" s="18" t="s">
        <v>928</v>
      </c>
      <c r="F180" s="4" t="s">
        <v>93</v>
      </c>
      <c r="G180" s="5"/>
      <c r="H180" s="84"/>
      <c r="I180" s="246">
        <f t="shared" ref="I180:I181" si="7">+G180*H180</f>
        <v>0</v>
      </c>
    </row>
    <row r="181" spans="1:9" ht="24" x14ac:dyDescent="0.25">
      <c r="A181" s="56" t="s">
        <v>104</v>
      </c>
      <c r="B181" s="57" t="s">
        <v>509</v>
      </c>
      <c r="C181" s="57" t="s">
        <v>5</v>
      </c>
      <c r="D181" s="66" t="s">
        <v>104</v>
      </c>
      <c r="E181" s="18" t="s">
        <v>929</v>
      </c>
      <c r="F181" s="4" t="s">
        <v>93</v>
      </c>
      <c r="G181" s="5"/>
      <c r="H181" s="84"/>
      <c r="I181" s="246">
        <f t="shared" si="7"/>
        <v>0</v>
      </c>
    </row>
    <row r="182" spans="1:9" ht="24" x14ac:dyDescent="0.25">
      <c r="A182" s="54" t="s">
        <v>104</v>
      </c>
      <c r="B182" s="55" t="s">
        <v>509</v>
      </c>
      <c r="C182" s="55" t="s">
        <v>104</v>
      </c>
      <c r="D182" s="65"/>
      <c r="E182" s="1" t="s">
        <v>930</v>
      </c>
      <c r="F182" s="34"/>
      <c r="G182" s="34"/>
      <c r="H182" s="39"/>
      <c r="I182" s="35">
        <f>SUM(I183:I190)</f>
        <v>0</v>
      </c>
    </row>
    <row r="183" spans="1:9" ht="13.5" x14ac:dyDescent="0.25">
      <c r="A183" s="56" t="s">
        <v>104</v>
      </c>
      <c r="B183" s="57" t="s">
        <v>509</v>
      </c>
      <c r="C183" s="57" t="s">
        <v>104</v>
      </c>
      <c r="D183" s="66" t="s">
        <v>5</v>
      </c>
      <c r="E183" s="18" t="s">
        <v>134</v>
      </c>
      <c r="F183" s="4" t="s">
        <v>93</v>
      </c>
      <c r="G183" s="5"/>
      <c r="H183" s="85"/>
      <c r="I183" s="246">
        <f t="shared" ref="I183:I190" si="8">+G183*H183</f>
        <v>0</v>
      </c>
    </row>
    <row r="184" spans="1:9" ht="13.5" x14ac:dyDescent="0.25">
      <c r="A184" s="56" t="s">
        <v>104</v>
      </c>
      <c r="B184" s="57" t="s">
        <v>509</v>
      </c>
      <c r="C184" s="57" t="s">
        <v>104</v>
      </c>
      <c r="D184" s="66" t="s">
        <v>104</v>
      </c>
      <c r="E184" s="16" t="s">
        <v>135</v>
      </c>
      <c r="F184" s="7" t="s">
        <v>93</v>
      </c>
      <c r="G184" s="8"/>
      <c r="H184" s="86"/>
      <c r="I184" s="246">
        <f t="shared" si="8"/>
        <v>0</v>
      </c>
    </row>
    <row r="185" spans="1:9" ht="13.5" x14ac:dyDescent="0.25">
      <c r="A185" s="56" t="s">
        <v>104</v>
      </c>
      <c r="B185" s="57" t="s">
        <v>509</v>
      </c>
      <c r="C185" s="57" t="s">
        <v>104</v>
      </c>
      <c r="D185" s="66" t="s">
        <v>509</v>
      </c>
      <c r="E185" s="16" t="s">
        <v>136</v>
      </c>
      <c r="F185" s="7" t="s">
        <v>93</v>
      </c>
      <c r="G185" s="8"/>
      <c r="H185" s="86"/>
      <c r="I185" s="246">
        <f t="shared" si="8"/>
        <v>0</v>
      </c>
    </row>
    <row r="186" spans="1:9" ht="13.5" x14ac:dyDescent="0.25">
      <c r="A186" s="56" t="s">
        <v>104</v>
      </c>
      <c r="B186" s="57" t="s">
        <v>509</v>
      </c>
      <c r="C186" s="57" t="s">
        <v>104</v>
      </c>
      <c r="D186" s="66" t="s">
        <v>842</v>
      </c>
      <c r="E186" s="16" t="s">
        <v>137</v>
      </c>
      <c r="F186" s="7" t="s">
        <v>93</v>
      </c>
      <c r="G186" s="8"/>
      <c r="H186" s="86"/>
      <c r="I186" s="246">
        <f t="shared" si="8"/>
        <v>0</v>
      </c>
    </row>
    <row r="187" spans="1:9" ht="13.5" x14ac:dyDescent="0.25">
      <c r="A187" s="56" t="s">
        <v>104</v>
      </c>
      <c r="B187" s="57" t="s">
        <v>509</v>
      </c>
      <c r="C187" s="57" t="s">
        <v>104</v>
      </c>
      <c r="D187" s="66" t="s">
        <v>843</v>
      </c>
      <c r="E187" s="16" t="s">
        <v>138</v>
      </c>
      <c r="F187" s="7" t="s">
        <v>93</v>
      </c>
      <c r="G187" s="8"/>
      <c r="H187" s="86"/>
      <c r="I187" s="246">
        <f t="shared" si="8"/>
        <v>0</v>
      </c>
    </row>
    <row r="188" spans="1:9" ht="13.5" x14ac:dyDescent="0.25">
      <c r="A188" s="56" t="s">
        <v>104</v>
      </c>
      <c r="B188" s="57" t="s">
        <v>509</v>
      </c>
      <c r="C188" s="57" t="s">
        <v>104</v>
      </c>
      <c r="D188" s="66" t="s">
        <v>844</v>
      </c>
      <c r="E188" s="16" t="s">
        <v>139</v>
      </c>
      <c r="F188" s="7" t="s">
        <v>93</v>
      </c>
      <c r="G188" s="8"/>
      <c r="H188" s="86"/>
      <c r="I188" s="246">
        <f t="shared" si="8"/>
        <v>0</v>
      </c>
    </row>
    <row r="189" spans="1:9" ht="13.5" x14ac:dyDescent="0.25">
      <c r="A189" s="56" t="s">
        <v>104</v>
      </c>
      <c r="B189" s="57" t="s">
        <v>509</v>
      </c>
      <c r="C189" s="57" t="s">
        <v>104</v>
      </c>
      <c r="D189" s="66" t="s">
        <v>845</v>
      </c>
      <c r="E189" s="16" t="s">
        <v>140</v>
      </c>
      <c r="F189" s="7" t="s">
        <v>93</v>
      </c>
      <c r="G189" s="8"/>
      <c r="H189" s="86"/>
      <c r="I189" s="246">
        <f t="shared" si="8"/>
        <v>0</v>
      </c>
    </row>
    <row r="190" spans="1:9" ht="13.5" x14ac:dyDescent="0.25">
      <c r="A190" s="56" t="s">
        <v>104</v>
      </c>
      <c r="B190" s="57" t="s">
        <v>509</v>
      </c>
      <c r="C190" s="57" t="s">
        <v>104</v>
      </c>
      <c r="D190" s="66" t="s">
        <v>846</v>
      </c>
      <c r="E190" s="16" t="s">
        <v>145</v>
      </c>
      <c r="F190" s="7" t="s">
        <v>93</v>
      </c>
      <c r="G190" s="8"/>
      <c r="H190" s="86"/>
      <c r="I190" s="246">
        <f t="shared" si="8"/>
        <v>0</v>
      </c>
    </row>
    <row r="191" spans="1:9" x14ac:dyDescent="0.25">
      <c r="A191" s="52" t="s">
        <v>104</v>
      </c>
      <c r="B191" s="53" t="s">
        <v>842</v>
      </c>
      <c r="C191" s="53"/>
      <c r="D191" s="64"/>
      <c r="E191" s="41" t="s">
        <v>149</v>
      </c>
      <c r="F191" s="42"/>
      <c r="G191" s="42"/>
      <c r="H191" s="43"/>
      <c r="I191" s="44">
        <f>I192+I197+I202+I207+I212+I216+I220+I224+I229+I234+I239+I243+I247+I251+I256+I261+I266+I270+I274+I278+I284+I290+I296+I302+I311+I317+I323+I329+I332+I338+I344+I347</f>
        <v>0</v>
      </c>
    </row>
    <row r="192" spans="1:9" x14ac:dyDescent="0.25">
      <c r="A192" s="54" t="s">
        <v>104</v>
      </c>
      <c r="B192" s="55" t="s">
        <v>842</v>
      </c>
      <c r="C192" s="55" t="s">
        <v>5</v>
      </c>
      <c r="D192" s="65"/>
      <c r="E192" s="33" t="s">
        <v>150</v>
      </c>
      <c r="F192" s="34"/>
      <c r="G192" s="34"/>
      <c r="H192" s="39"/>
      <c r="I192" s="35">
        <f>SUM(I193:I196)</f>
        <v>0</v>
      </c>
    </row>
    <row r="193" spans="1:9" ht="13.5" x14ac:dyDescent="0.25">
      <c r="A193" s="56" t="s">
        <v>104</v>
      </c>
      <c r="B193" s="57" t="s">
        <v>842</v>
      </c>
      <c r="C193" s="57" t="s">
        <v>5</v>
      </c>
      <c r="D193" s="66" t="s">
        <v>5</v>
      </c>
      <c r="E193" s="18" t="s">
        <v>533</v>
      </c>
      <c r="F193" s="4" t="s">
        <v>35</v>
      </c>
      <c r="G193" s="252"/>
      <c r="H193" s="87"/>
      <c r="I193" s="246">
        <f>+G193*H193</f>
        <v>0</v>
      </c>
    </row>
    <row r="194" spans="1:9" ht="13.5" x14ac:dyDescent="0.25">
      <c r="A194" s="56" t="s">
        <v>104</v>
      </c>
      <c r="B194" s="57" t="s">
        <v>842</v>
      </c>
      <c r="C194" s="57" t="s">
        <v>5</v>
      </c>
      <c r="D194" s="66" t="s">
        <v>104</v>
      </c>
      <c r="E194" s="16" t="s">
        <v>151</v>
      </c>
      <c r="F194" s="7" t="s">
        <v>35</v>
      </c>
      <c r="G194" s="251"/>
      <c r="H194" s="88"/>
      <c r="I194" s="246">
        <f>+G194*H194</f>
        <v>0</v>
      </c>
    </row>
    <row r="195" spans="1:9" ht="13.5" x14ac:dyDescent="0.25">
      <c r="A195" s="56" t="s">
        <v>104</v>
      </c>
      <c r="B195" s="57" t="s">
        <v>842</v>
      </c>
      <c r="C195" s="57" t="s">
        <v>5</v>
      </c>
      <c r="D195" s="66" t="s">
        <v>509</v>
      </c>
      <c r="E195" s="16" t="s">
        <v>152</v>
      </c>
      <c r="F195" s="7" t="s">
        <v>35</v>
      </c>
      <c r="G195" s="8"/>
      <c r="H195" s="88"/>
      <c r="I195" s="246">
        <f t="shared" ref="I195:I196" si="9">+G195*H195</f>
        <v>0</v>
      </c>
    </row>
    <row r="196" spans="1:9" ht="13.5" x14ac:dyDescent="0.25">
      <c r="A196" s="56" t="s">
        <v>104</v>
      </c>
      <c r="B196" s="57" t="s">
        <v>842</v>
      </c>
      <c r="C196" s="57" t="s">
        <v>5</v>
      </c>
      <c r="D196" s="66" t="s">
        <v>842</v>
      </c>
      <c r="E196" s="16" t="s">
        <v>153</v>
      </c>
      <c r="F196" s="7" t="s">
        <v>35</v>
      </c>
      <c r="G196" s="8"/>
      <c r="H196" s="88"/>
      <c r="I196" s="246">
        <f t="shared" si="9"/>
        <v>0</v>
      </c>
    </row>
    <row r="197" spans="1:9" ht="24" x14ac:dyDescent="0.25">
      <c r="A197" s="54" t="s">
        <v>104</v>
      </c>
      <c r="B197" s="55" t="s">
        <v>842</v>
      </c>
      <c r="C197" s="55" t="s">
        <v>104</v>
      </c>
      <c r="D197" s="65"/>
      <c r="E197" s="36" t="s">
        <v>816</v>
      </c>
      <c r="F197" s="34"/>
      <c r="G197" s="34"/>
      <c r="H197" s="39"/>
      <c r="I197" s="35">
        <f>SUM(I198:I201)</f>
        <v>0</v>
      </c>
    </row>
    <row r="198" spans="1:9" ht="13.5" x14ac:dyDescent="0.25">
      <c r="A198" s="56" t="s">
        <v>104</v>
      </c>
      <c r="B198" s="57" t="s">
        <v>842</v>
      </c>
      <c r="C198" s="57" t="s">
        <v>104</v>
      </c>
      <c r="D198" s="66" t="s">
        <v>5</v>
      </c>
      <c r="E198" s="16" t="s">
        <v>155</v>
      </c>
      <c r="F198" s="7" t="s">
        <v>93</v>
      </c>
      <c r="G198" s="251">
        <v>57.6</v>
      </c>
      <c r="H198" s="89"/>
      <c r="I198" s="246">
        <f t="shared" ref="I198:I201" si="10">+G198*H198</f>
        <v>0</v>
      </c>
    </row>
    <row r="199" spans="1:9" ht="13.5" x14ac:dyDescent="0.25">
      <c r="A199" s="56" t="s">
        <v>104</v>
      </c>
      <c r="B199" s="57" t="s">
        <v>842</v>
      </c>
      <c r="C199" s="57" t="s">
        <v>104</v>
      </c>
      <c r="D199" s="66" t="s">
        <v>104</v>
      </c>
      <c r="E199" s="16" t="s">
        <v>141</v>
      </c>
      <c r="F199" s="7" t="s">
        <v>93</v>
      </c>
      <c r="G199" s="8"/>
      <c r="H199" s="89"/>
      <c r="I199" s="246">
        <f t="shared" si="10"/>
        <v>0</v>
      </c>
    </row>
    <row r="200" spans="1:9" ht="13.5" x14ac:dyDescent="0.25">
      <c r="A200" s="56" t="s">
        <v>104</v>
      </c>
      <c r="B200" s="57" t="s">
        <v>842</v>
      </c>
      <c r="C200" s="57" t="s">
        <v>104</v>
      </c>
      <c r="D200" s="66" t="s">
        <v>509</v>
      </c>
      <c r="E200" s="16" t="s">
        <v>156</v>
      </c>
      <c r="F200" s="7" t="s">
        <v>93</v>
      </c>
      <c r="G200" s="8"/>
      <c r="H200" s="89"/>
      <c r="I200" s="246">
        <f t="shared" si="10"/>
        <v>0</v>
      </c>
    </row>
    <row r="201" spans="1:9" ht="13.5" x14ac:dyDescent="0.25">
      <c r="A201" s="56" t="s">
        <v>104</v>
      </c>
      <c r="B201" s="57" t="s">
        <v>842</v>
      </c>
      <c r="C201" s="57" t="s">
        <v>104</v>
      </c>
      <c r="D201" s="66" t="s">
        <v>842</v>
      </c>
      <c r="E201" s="16" t="s">
        <v>157</v>
      </c>
      <c r="F201" s="7" t="s">
        <v>93</v>
      </c>
      <c r="G201" s="8"/>
      <c r="H201" s="89"/>
      <c r="I201" s="246">
        <f t="shared" si="10"/>
        <v>0</v>
      </c>
    </row>
    <row r="202" spans="1:9" ht="24" x14ac:dyDescent="0.25">
      <c r="A202" s="54" t="s">
        <v>104</v>
      </c>
      <c r="B202" s="55" t="s">
        <v>842</v>
      </c>
      <c r="C202" s="55" t="s">
        <v>509</v>
      </c>
      <c r="D202" s="65"/>
      <c r="E202" s="36" t="s">
        <v>815</v>
      </c>
      <c r="F202" s="34"/>
      <c r="G202" s="34"/>
      <c r="H202" s="39"/>
      <c r="I202" s="35">
        <f>SUM(I203:I206)</f>
        <v>0</v>
      </c>
    </row>
    <row r="203" spans="1:9" ht="13.5" x14ac:dyDescent="0.25">
      <c r="A203" s="56" t="s">
        <v>104</v>
      </c>
      <c r="B203" s="57" t="s">
        <v>842</v>
      </c>
      <c r="C203" s="57" t="s">
        <v>509</v>
      </c>
      <c r="D203" s="66" t="s">
        <v>5</v>
      </c>
      <c r="E203" s="16" t="s">
        <v>155</v>
      </c>
      <c r="F203" s="7" t="s">
        <v>93</v>
      </c>
      <c r="G203" s="8"/>
      <c r="H203" s="90"/>
      <c r="I203" s="246">
        <f t="shared" ref="I203:I223" si="11">+G203*H203</f>
        <v>0</v>
      </c>
    </row>
    <row r="204" spans="1:9" ht="13.5" x14ac:dyDescent="0.25">
      <c r="A204" s="56" t="s">
        <v>104</v>
      </c>
      <c r="B204" s="57" t="s">
        <v>842</v>
      </c>
      <c r="C204" s="57" t="s">
        <v>509</v>
      </c>
      <c r="D204" s="66" t="s">
        <v>104</v>
      </c>
      <c r="E204" s="16" t="s">
        <v>141</v>
      </c>
      <c r="F204" s="7" t="s">
        <v>93</v>
      </c>
      <c r="G204" s="8"/>
      <c r="H204" s="90"/>
      <c r="I204" s="246">
        <f t="shared" si="11"/>
        <v>0</v>
      </c>
    </row>
    <row r="205" spans="1:9" ht="13.5" x14ac:dyDescent="0.25">
      <c r="A205" s="56" t="s">
        <v>104</v>
      </c>
      <c r="B205" s="57" t="s">
        <v>842</v>
      </c>
      <c r="C205" s="57" t="s">
        <v>509</v>
      </c>
      <c r="D205" s="66" t="s">
        <v>509</v>
      </c>
      <c r="E205" s="16" t="s">
        <v>156</v>
      </c>
      <c r="F205" s="7" t="s">
        <v>93</v>
      </c>
      <c r="G205" s="8"/>
      <c r="H205" s="90"/>
      <c r="I205" s="246">
        <f t="shared" si="11"/>
        <v>0</v>
      </c>
    </row>
    <row r="206" spans="1:9" ht="13.5" x14ac:dyDescent="0.25">
      <c r="A206" s="56" t="s">
        <v>104</v>
      </c>
      <c r="B206" s="57" t="s">
        <v>842</v>
      </c>
      <c r="C206" s="57" t="s">
        <v>509</v>
      </c>
      <c r="D206" s="66" t="s">
        <v>842</v>
      </c>
      <c r="E206" s="16" t="s">
        <v>157</v>
      </c>
      <c r="F206" s="7" t="s">
        <v>93</v>
      </c>
      <c r="G206" s="8"/>
      <c r="H206" s="90"/>
      <c r="I206" s="246">
        <f t="shared" si="11"/>
        <v>0</v>
      </c>
    </row>
    <row r="207" spans="1:9" ht="24" x14ac:dyDescent="0.25">
      <c r="A207" s="54" t="s">
        <v>104</v>
      </c>
      <c r="B207" s="55" t="s">
        <v>842</v>
      </c>
      <c r="C207" s="55" t="s">
        <v>842</v>
      </c>
      <c r="D207" s="65"/>
      <c r="E207" s="36" t="s">
        <v>814</v>
      </c>
      <c r="F207" s="34"/>
      <c r="G207" s="34"/>
      <c r="H207" s="39"/>
      <c r="I207" s="35">
        <f>SUM(I208:I211)</f>
        <v>0</v>
      </c>
    </row>
    <row r="208" spans="1:9" ht="13.5" x14ac:dyDescent="0.25">
      <c r="A208" s="56" t="s">
        <v>104</v>
      </c>
      <c r="B208" s="57" t="s">
        <v>842</v>
      </c>
      <c r="C208" s="57" t="s">
        <v>842</v>
      </c>
      <c r="D208" s="66" t="s">
        <v>5</v>
      </c>
      <c r="E208" s="16" t="s">
        <v>155</v>
      </c>
      <c r="F208" s="7" t="s">
        <v>93</v>
      </c>
      <c r="G208" s="8"/>
      <c r="H208" s="91"/>
      <c r="I208" s="246">
        <f t="shared" si="11"/>
        <v>0</v>
      </c>
    </row>
    <row r="209" spans="1:9" ht="13.5" x14ac:dyDescent="0.25">
      <c r="A209" s="56" t="s">
        <v>104</v>
      </c>
      <c r="B209" s="57" t="s">
        <v>842</v>
      </c>
      <c r="C209" s="57" t="s">
        <v>842</v>
      </c>
      <c r="D209" s="66" t="s">
        <v>104</v>
      </c>
      <c r="E209" s="16" t="s">
        <v>141</v>
      </c>
      <c r="F209" s="7" t="s">
        <v>93</v>
      </c>
      <c r="G209" s="8"/>
      <c r="H209" s="91"/>
      <c r="I209" s="246">
        <f t="shared" si="11"/>
        <v>0</v>
      </c>
    </row>
    <row r="210" spans="1:9" ht="13.5" x14ac:dyDescent="0.25">
      <c r="A210" s="56" t="s">
        <v>104</v>
      </c>
      <c r="B210" s="57" t="s">
        <v>842</v>
      </c>
      <c r="C210" s="57" t="s">
        <v>842</v>
      </c>
      <c r="D210" s="66" t="s">
        <v>509</v>
      </c>
      <c r="E210" s="16" t="s">
        <v>156</v>
      </c>
      <c r="F210" s="7" t="s">
        <v>93</v>
      </c>
      <c r="G210" s="8"/>
      <c r="H210" s="91"/>
      <c r="I210" s="246">
        <f t="shared" si="11"/>
        <v>0</v>
      </c>
    </row>
    <row r="211" spans="1:9" ht="13.5" x14ac:dyDescent="0.25">
      <c r="A211" s="56" t="s">
        <v>104</v>
      </c>
      <c r="B211" s="57" t="s">
        <v>842</v>
      </c>
      <c r="C211" s="57" t="s">
        <v>842</v>
      </c>
      <c r="D211" s="66" t="s">
        <v>842</v>
      </c>
      <c r="E211" s="16" t="s">
        <v>157</v>
      </c>
      <c r="F211" s="7" t="s">
        <v>93</v>
      </c>
      <c r="G211" s="8"/>
      <c r="H211" s="91"/>
      <c r="I211" s="246">
        <f t="shared" si="11"/>
        <v>0</v>
      </c>
    </row>
    <row r="212" spans="1:9" ht="24" x14ac:dyDescent="0.25">
      <c r="A212" s="54" t="s">
        <v>104</v>
      </c>
      <c r="B212" s="55" t="s">
        <v>842</v>
      </c>
      <c r="C212" s="55" t="s">
        <v>843</v>
      </c>
      <c r="D212" s="65"/>
      <c r="E212" s="36" t="s">
        <v>535</v>
      </c>
      <c r="F212" s="34"/>
      <c r="G212" s="34"/>
      <c r="H212" s="39"/>
      <c r="I212" s="35">
        <f>SUM(I213:I215)</f>
        <v>0</v>
      </c>
    </row>
    <row r="213" spans="1:9" ht="13.5" x14ac:dyDescent="0.25">
      <c r="A213" s="56" t="s">
        <v>104</v>
      </c>
      <c r="B213" s="57" t="s">
        <v>842</v>
      </c>
      <c r="C213" s="57" t="s">
        <v>843</v>
      </c>
      <c r="D213" s="66" t="s">
        <v>5</v>
      </c>
      <c r="E213" s="18" t="s">
        <v>158</v>
      </c>
      <c r="F213" s="4" t="s">
        <v>93</v>
      </c>
      <c r="G213" s="5"/>
      <c r="H213" s="92"/>
      <c r="I213" s="246">
        <f t="shared" si="11"/>
        <v>0</v>
      </c>
    </row>
    <row r="214" spans="1:9" ht="13.5" x14ac:dyDescent="0.25">
      <c r="A214" s="56" t="s">
        <v>104</v>
      </c>
      <c r="B214" s="57" t="s">
        <v>842</v>
      </c>
      <c r="C214" s="57" t="s">
        <v>843</v>
      </c>
      <c r="D214" s="66" t="s">
        <v>104</v>
      </c>
      <c r="E214" s="16" t="s">
        <v>137</v>
      </c>
      <c r="F214" s="7" t="s">
        <v>93</v>
      </c>
      <c r="G214" s="8"/>
      <c r="H214" s="93"/>
      <c r="I214" s="246">
        <f t="shared" si="11"/>
        <v>0</v>
      </c>
    </row>
    <row r="215" spans="1:9" ht="13.5" x14ac:dyDescent="0.25">
      <c r="A215" s="56" t="s">
        <v>104</v>
      </c>
      <c r="B215" s="57" t="s">
        <v>842</v>
      </c>
      <c r="C215" s="57" t="s">
        <v>843</v>
      </c>
      <c r="D215" s="66" t="s">
        <v>509</v>
      </c>
      <c r="E215" s="16" t="s">
        <v>138</v>
      </c>
      <c r="F215" s="7" t="s">
        <v>93</v>
      </c>
      <c r="G215" s="8"/>
      <c r="H215" s="93"/>
      <c r="I215" s="246">
        <f t="shared" si="11"/>
        <v>0</v>
      </c>
    </row>
    <row r="216" spans="1:9" ht="24" x14ac:dyDescent="0.25">
      <c r="A216" s="54" t="s">
        <v>104</v>
      </c>
      <c r="B216" s="55" t="s">
        <v>842</v>
      </c>
      <c r="C216" s="55" t="s">
        <v>844</v>
      </c>
      <c r="D216" s="65"/>
      <c r="E216" s="36" t="s">
        <v>534</v>
      </c>
      <c r="F216" s="34"/>
      <c r="G216" s="34"/>
      <c r="H216" s="39"/>
      <c r="I216" s="35">
        <f>SUM(I217:I219)</f>
        <v>0</v>
      </c>
    </row>
    <row r="217" spans="1:9" ht="13.5" x14ac:dyDescent="0.25">
      <c r="A217" s="56" t="s">
        <v>104</v>
      </c>
      <c r="B217" s="57" t="s">
        <v>842</v>
      </c>
      <c r="C217" s="57" t="s">
        <v>844</v>
      </c>
      <c r="D217" s="66" t="s">
        <v>5</v>
      </c>
      <c r="E217" s="18" t="s">
        <v>158</v>
      </c>
      <c r="F217" s="4" t="s">
        <v>93</v>
      </c>
      <c r="G217" s="5"/>
      <c r="H217" s="94"/>
      <c r="I217" s="246">
        <f t="shared" si="11"/>
        <v>0</v>
      </c>
    </row>
    <row r="218" spans="1:9" ht="13.5" x14ac:dyDescent="0.25">
      <c r="A218" s="56" t="s">
        <v>104</v>
      </c>
      <c r="B218" s="57" t="s">
        <v>842</v>
      </c>
      <c r="C218" s="57" t="s">
        <v>844</v>
      </c>
      <c r="D218" s="66" t="s">
        <v>104</v>
      </c>
      <c r="E218" s="16" t="s">
        <v>137</v>
      </c>
      <c r="F218" s="7" t="s">
        <v>93</v>
      </c>
      <c r="G218" s="8"/>
      <c r="H218" s="95"/>
      <c r="I218" s="246">
        <f t="shared" si="11"/>
        <v>0</v>
      </c>
    </row>
    <row r="219" spans="1:9" ht="13.5" x14ac:dyDescent="0.25">
      <c r="A219" s="56" t="s">
        <v>104</v>
      </c>
      <c r="B219" s="57" t="s">
        <v>842</v>
      </c>
      <c r="C219" s="57" t="s">
        <v>844</v>
      </c>
      <c r="D219" s="66" t="s">
        <v>509</v>
      </c>
      <c r="E219" s="16" t="s">
        <v>138</v>
      </c>
      <c r="F219" s="7" t="s">
        <v>93</v>
      </c>
      <c r="G219" s="8"/>
      <c r="H219" s="95"/>
      <c r="I219" s="246">
        <f t="shared" si="11"/>
        <v>0</v>
      </c>
    </row>
    <row r="220" spans="1:9" ht="24" x14ac:dyDescent="0.25">
      <c r="A220" s="54" t="s">
        <v>104</v>
      </c>
      <c r="B220" s="55" t="s">
        <v>842</v>
      </c>
      <c r="C220" s="55" t="s">
        <v>845</v>
      </c>
      <c r="D220" s="65"/>
      <c r="E220" s="36" t="s">
        <v>536</v>
      </c>
      <c r="F220" s="34"/>
      <c r="G220" s="34"/>
      <c r="H220" s="39"/>
      <c r="I220" s="35">
        <f>SUM(I221:I223)</f>
        <v>0</v>
      </c>
    </row>
    <row r="221" spans="1:9" ht="13.5" x14ac:dyDescent="0.25">
      <c r="A221" s="56" t="s">
        <v>104</v>
      </c>
      <c r="B221" s="57" t="s">
        <v>842</v>
      </c>
      <c r="C221" s="57" t="s">
        <v>845</v>
      </c>
      <c r="D221" s="66" t="s">
        <v>5</v>
      </c>
      <c r="E221" s="18" t="s">
        <v>158</v>
      </c>
      <c r="F221" s="4" t="s">
        <v>93</v>
      </c>
      <c r="G221" s="5"/>
      <c r="H221" s="96"/>
      <c r="I221" s="246">
        <f t="shared" si="11"/>
        <v>0</v>
      </c>
    </row>
    <row r="222" spans="1:9" ht="13.5" x14ac:dyDescent="0.25">
      <c r="A222" s="56" t="s">
        <v>104</v>
      </c>
      <c r="B222" s="57" t="s">
        <v>842</v>
      </c>
      <c r="C222" s="57" t="s">
        <v>845</v>
      </c>
      <c r="D222" s="66" t="s">
        <v>104</v>
      </c>
      <c r="E222" s="16" t="s">
        <v>137</v>
      </c>
      <c r="F222" s="7" t="s">
        <v>93</v>
      </c>
      <c r="G222" s="8"/>
      <c r="H222" s="97"/>
      <c r="I222" s="246">
        <f t="shared" si="11"/>
        <v>0</v>
      </c>
    </row>
    <row r="223" spans="1:9" ht="13.5" x14ac:dyDescent="0.25">
      <c r="A223" s="56" t="s">
        <v>104</v>
      </c>
      <c r="B223" s="57" t="s">
        <v>842</v>
      </c>
      <c r="C223" s="57" t="s">
        <v>845</v>
      </c>
      <c r="D223" s="66" t="s">
        <v>509</v>
      </c>
      <c r="E223" s="16" t="s">
        <v>138</v>
      </c>
      <c r="F223" s="7" t="s">
        <v>93</v>
      </c>
      <c r="G223" s="8"/>
      <c r="H223" s="97"/>
      <c r="I223" s="246">
        <f t="shared" si="11"/>
        <v>0</v>
      </c>
    </row>
    <row r="224" spans="1:9" ht="24" x14ac:dyDescent="0.25">
      <c r="A224" s="54" t="s">
        <v>104</v>
      </c>
      <c r="B224" s="55" t="s">
        <v>842</v>
      </c>
      <c r="C224" s="55" t="s">
        <v>846</v>
      </c>
      <c r="D224" s="65"/>
      <c r="E224" s="33" t="s">
        <v>813</v>
      </c>
      <c r="F224" s="34"/>
      <c r="G224" s="34"/>
      <c r="H224" s="39"/>
      <c r="I224" s="35">
        <f>SUM(I225:I228)</f>
        <v>0</v>
      </c>
    </row>
    <row r="225" spans="1:9" ht="13.5" x14ac:dyDescent="0.25">
      <c r="A225" s="56" t="s">
        <v>104</v>
      </c>
      <c r="B225" s="57" t="s">
        <v>842</v>
      </c>
      <c r="C225" s="57" t="s">
        <v>846</v>
      </c>
      <c r="D225" s="66" t="s">
        <v>5</v>
      </c>
      <c r="E225" s="16" t="s">
        <v>155</v>
      </c>
      <c r="F225" s="7" t="s">
        <v>93</v>
      </c>
      <c r="G225" s="255">
        <v>57.6</v>
      </c>
      <c r="H225" s="98"/>
      <c r="I225" s="246">
        <f>+G225*H225</f>
        <v>0</v>
      </c>
    </row>
    <row r="226" spans="1:9" ht="13.5" x14ac:dyDescent="0.25">
      <c r="A226" s="56" t="s">
        <v>104</v>
      </c>
      <c r="B226" s="57" t="s">
        <v>842</v>
      </c>
      <c r="C226" s="57" t="s">
        <v>846</v>
      </c>
      <c r="D226" s="66" t="s">
        <v>104</v>
      </c>
      <c r="E226" s="16" t="s">
        <v>141</v>
      </c>
      <c r="F226" s="7" t="s">
        <v>93</v>
      </c>
      <c r="G226" s="19"/>
      <c r="H226" s="98"/>
      <c r="I226" s="246">
        <f t="shared" ref="I226:I228" si="12">+G226*H226</f>
        <v>0</v>
      </c>
    </row>
    <row r="227" spans="1:9" ht="13.5" x14ac:dyDescent="0.25">
      <c r="A227" s="56" t="s">
        <v>104</v>
      </c>
      <c r="B227" s="57" t="s">
        <v>842</v>
      </c>
      <c r="C227" s="57" t="s">
        <v>846</v>
      </c>
      <c r="D227" s="66" t="s">
        <v>509</v>
      </c>
      <c r="E227" s="16" t="s">
        <v>156</v>
      </c>
      <c r="F227" s="7" t="s">
        <v>93</v>
      </c>
      <c r="G227" s="19"/>
      <c r="H227" s="98"/>
      <c r="I227" s="246">
        <f t="shared" si="12"/>
        <v>0</v>
      </c>
    </row>
    <row r="228" spans="1:9" ht="13.5" x14ac:dyDescent="0.25">
      <c r="A228" s="56" t="s">
        <v>104</v>
      </c>
      <c r="B228" s="57" t="s">
        <v>842</v>
      </c>
      <c r="C228" s="57" t="s">
        <v>846</v>
      </c>
      <c r="D228" s="66" t="s">
        <v>842</v>
      </c>
      <c r="E228" s="16" t="s">
        <v>157</v>
      </c>
      <c r="F228" s="7" t="s">
        <v>93</v>
      </c>
      <c r="G228" s="19"/>
      <c r="H228" s="98"/>
      <c r="I228" s="246">
        <f t="shared" si="12"/>
        <v>0</v>
      </c>
    </row>
    <row r="229" spans="1:9" ht="24" x14ac:dyDescent="0.25">
      <c r="A229" s="54" t="s">
        <v>104</v>
      </c>
      <c r="B229" s="55" t="s">
        <v>842</v>
      </c>
      <c r="C229" s="55" t="s">
        <v>847</v>
      </c>
      <c r="D229" s="65"/>
      <c r="E229" s="33" t="s">
        <v>812</v>
      </c>
      <c r="F229" s="34"/>
      <c r="G229" s="34"/>
      <c r="H229" s="39"/>
      <c r="I229" s="35">
        <f>SUM(I230:I233)</f>
        <v>0</v>
      </c>
    </row>
    <row r="230" spans="1:9" ht="13.5" x14ac:dyDescent="0.25">
      <c r="A230" s="56" t="s">
        <v>104</v>
      </c>
      <c r="B230" s="57" t="s">
        <v>842</v>
      </c>
      <c r="C230" s="57" t="s">
        <v>847</v>
      </c>
      <c r="D230" s="66" t="s">
        <v>5</v>
      </c>
      <c r="E230" s="16" t="s">
        <v>155</v>
      </c>
      <c r="F230" s="7" t="s">
        <v>93</v>
      </c>
      <c r="G230" s="19"/>
      <c r="H230" s="99"/>
      <c r="I230" s="246">
        <f t="shared" ref="I230:I238" si="13">+G230*H230</f>
        <v>0</v>
      </c>
    </row>
    <row r="231" spans="1:9" ht="13.5" x14ac:dyDescent="0.25">
      <c r="A231" s="56" t="s">
        <v>104</v>
      </c>
      <c r="B231" s="57" t="s">
        <v>842</v>
      </c>
      <c r="C231" s="57" t="s">
        <v>847</v>
      </c>
      <c r="D231" s="66" t="s">
        <v>104</v>
      </c>
      <c r="E231" s="16" t="s">
        <v>141</v>
      </c>
      <c r="F231" s="7" t="s">
        <v>93</v>
      </c>
      <c r="G231" s="19"/>
      <c r="H231" s="99"/>
      <c r="I231" s="246">
        <f t="shared" si="13"/>
        <v>0</v>
      </c>
    </row>
    <row r="232" spans="1:9" ht="13.5" x14ac:dyDescent="0.25">
      <c r="A232" s="56" t="s">
        <v>104</v>
      </c>
      <c r="B232" s="57" t="s">
        <v>842</v>
      </c>
      <c r="C232" s="57" t="s">
        <v>847</v>
      </c>
      <c r="D232" s="66" t="s">
        <v>509</v>
      </c>
      <c r="E232" s="16" t="s">
        <v>156</v>
      </c>
      <c r="F232" s="7" t="s">
        <v>93</v>
      </c>
      <c r="G232" s="19"/>
      <c r="H232" s="99"/>
      <c r="I232" s="246">
        <f t="shared" si="13"/>
        <v>0</v>
      </c>
    </row>
    <row r="233" spans="1:9" ht="13.5" x14ac:dyDescent="0.25">
      <c r="A233" s="56" t="s">
        <v>104</v>
      </c>
      <c r="B233" s="57" t="s">
        <v>842</v>
      </c>
      <c r="C233" s="57" t="s">
        <v>847</v>
      </c>
      <c r="D233" s="66" t="s">
        <v>842</v>
      </c>
      <c r="E233" s="16" t="s">
        <v>157</v>
      </c>
      <c r="F233" s="7" t="s">
        <v>93</v>
      </c>
      <c r="G233" s="19"/>
      <c r="H233" s="99"/>
      <c r="I233" s="246">
        <f t="shared" si="13"/>
        <v>0</v>
      </c>
    </row>
    <row r="234" spans="1:9" ht="24" x14ac:dyDescent="0.25">
      <c r="A234" s="54" t="s">
        <v>104</v>
      </c>
      <c r="B234" s="55" t="s">
        <v>842</v>
      </c>
      <c r="C234" s="55" t="s">
        <v>848</v>
      </c>
      <c r="D234" s="65" t="s">
        <v>900</v>
      </c>
      <c r="E234" s="33" t="s">
        <v>811</v>
      </c>
      <c r="F234" s="34"/>
      <c r="G234" s="34"/>
      <c r="H234" s="39"/>
      <c r="I234" s="35">
        <f>SUM(I235:I238)</f>
        <v>0</v>
      </c>
    </row>
    <row r="235" spans="1:9" ht="13.5" x14ac:dyDescent="0.25">
      <c r="A235" s="56" t="s">
        <v>104</v>
      </c>
      <c r="B235" s="57" t="s">
        <v>842</v>
      </c>
      <c r="C235" s="57" t="s">
        <v>848</v>
      </c>
      <c r="D235" s="66" t="s">
        <v>5</v>
      </c>
      <c r="E235" s="16" t="s">
        <v>155</v>
      </c>
      <c r="F235" s="7" t="s">
        <v>93</v>
      </c>
      <c r="G235" s="19"/>
      <c r="H235" s="100"/>
      <c r="I235" s="246">
        <f t="shared" si="13"/>
        <v>0</v>
      </c>
    </row>
    <row r="236" spans="1:9" ht="13.5" x14ac:dyDescent="0.25">
      <c r="A236" s="56" t="s">
        <v>104</v>
      </c>
      <c r="B236" s="57" t="s">
        <v>842</v>
      </c>
      <c r="C236" s="57" t="s">
        <v>848</v>
      </c>
      <c r="D236" s="66" t="s">
        <v>104</v>
      </c>
      <c r="E236" s="16" t="s">
        <v>141</v>
      </c>
      <c r="F236" s="7" t="s">
        <v>93</v>
      </c>
      <c r="G236" s="19"/>
      <c r="H236" s="100"/>
      <c r="I236" s="246">
        <f t="shared" si="13"/>
        <v>0</v>
      </c>
    </row>
    <row r="237" spans="1:9" ht="13.5" x14ac:dyDescent="0.25">
      <c r="A237" s="56" t="s">
        <v>104</v>
      </c>
      <c r="B237" s="57" t="s">
        <v>842</v>
      </c>
      <c r="C237" s="57" t="s">
        <v>848</v>
      </c>
      <c r="D237" s="66" t="s">
        <v>509</v>
      </c>
      <c r="E237" s="16" t="s">
        <v>156</v>
      </c>
      <c r="F237" s="7" t="s">
        <v>93</v>
      </c>
      <c r="G237" s="19"/>
      <c r="H237" s="100"/>
      <c r="I237" s="246">
        <f t="shared" si="13"/>
        <v>0</v>
      </c>
    </row>
    <row r="238" spans="1:9" ht="13.5" x14ac:dyDescent="0.25">
      <c r="A238" s="56" t="s">
        <v>104</v>
      </c>
      <c r="B238" s="57" t="s">
        <v>842</v>
      </c>
      <c r="C238" s="57" t="s">
        <v>848</v>
      </c>
      <c r="D238" s="66" t="s">
        <v>842</v>
      </c>
      <c r="E238" s="16" t="s">
        <v>157</v>
      </c>
      <c r="F238" s="7" t="s">
        <v>93</v>
      </c>
      <c r="G238" s="19"/>
      <c r="H238" s="100"/>
      <c r="I238" s="246">
        <f t="shared" si="13"/>
        <v>0</v>
      </c>
    </row>
    <row r="239" spans="1:9" ht="24" x14ac:dyDescent="0.25">
      <c r="A239" s="54" t="s">
        <v>104</v>
      </c>
      <c r="B239" s="55" t="s">
        <v>842</v>
      </c>
      <c r="C239" s="55" t="s">
        <v>849</v>
      </c>
      <c r="D239" s="65"/>
      <c r="E239" s="33" t="s">
        <v>810</v>
      </c>
      <c r="F239" s="34"/>
      <c r="G239" s="34"/>
      <c r="H239" s="39"/>
      <c r="I239" s="35">
        <f>SUM(I240:I242)</f>
        <v>0</v>
      </c>
    </row>
    <row r="240" spans="1:9" ht="13.5" x14ac:dyDescent="0.25">
      <c r="A240" s="56" t="s">
        <v>104</v>
      </c>
      <c r="B240" s="57" t="s">
        <v>842</v>
      </c>
      <c r="C240" s="57" t="s">
        <v>849</v>
      </c>
      <c r="D240" s="66" t="s">
        <v>5</v>
      </c>
      <c r="E240" s="16" t="s">
        <v>158</v>
      </c>
      <c r="F240" s="7" t="s">
        <v>93</v>
      </c>
      <c r="G240" s="19"/>
      <c r="H240" s="101"/>
      <c r="I240" s="246">
        <f t="shared" ref="I240:I242" si="14">+G240*H240</f>
        <v>0</v>
      </c>
    </row>
    <row r="241" spans="1:9" ht="13.5" x14ac:dyDescent="0.25">
      <c r="A241" s="56" t="s">
        <v>104</v>
      </c>
      <c r="B241" s="57" t="s">
        <v>842</v>
      </c>
      <c r="C241" s="57" t="s">
        <v>849</v>
      </c>
      <c r="D241" s="66" t="s">
        <v>104</v>
      </c>
      <c r="E241" s="16" t="s">
        <v>137</v>
      </c>
      <c r="F241" s="7" t="s">
        <v>93</v>
      </c>
      <c r="G241" s="19"/>
      <c r="H241" s="101"/>
      <c r="I241" s="246">
        <f t="shared" si="14"/>
        <v>0</v>
      </c>
    </row>
    <row r="242" spans="1:9" ht="13.5" x14ac:dyDescent="0.25">
      <c r="A242" s="56" t="s">
        <v>104</v>
      </c>
      <c r="B242" s="57" t="s">
        <v>842</v>
      </c>
      <c r="C242" s="57" t="s">
        <v>849</v>
      </c>
      <c r="D242" s="66" t="s">
        <v>509</v>
      </c>
      <c r="E242" s="16" t="s">
        <v>138</v>
      </c>
      <c r="F242" s="7" t="s">
        <v>93</v>
      </c>
      <c r="G242" s="19"/>
      <c r="H242" s="101"/>
      <c r="I242" s="246">
        <f t="shared" si="14"/>
        <v>0</v>
      </c>
    </row>
    <row r="243" spans="1:9" ht="24" x14ac:dyDescent="0.25">
      <c r="A243" s="54" t="s">
        <v>104</v>
      </c>
      <c r="B243" s="55" t="s">
        <v>842</v>
      </c>
      <c r="C243" s="55" t="s">
        <v>850</v>
      </c>
      <c r="D243" s="65"/>
      <c r="E243" s="33" t="s">
        <v>809</v>
      </c>
      <c r="F243" s="34"/>
      <c r="G243" s="34"/>
      <c r="H243" s="39"/>
      <c r="I243" s="35">
        <f>SUM(I244:I246)</f>
        <v>0</v>
      </c>
    </row>
    <row r="244" spans="1:9" ht="13.5" x14ac:dyDescent="0.25">
      <c r="A244" s="56" t="s">
        <v>104</v>
      </c>
      <c r="B244" s="57" t="s">
        <v>842</v>
      </c>
      <c r="C244" s="57" t="s">
        <v>850</v>
      </c>
      <c r="D244" s="66" t="s">
        <v>5</v>
      </c>
      <c r="E244" s="16" t="s">
        <v>158</v>
      </c>
      <c r="F244" s="7" t="s">
        <v>93</v>
      </c>
      <c r="G244" s="19"/>
      <c r="H244" s="102"/>
      <c r="I244" s="246">
        <f t="shared" ref="I244:I246" si="15">+G244*H244</f>
        <v>0</v>
      </c>
    </row>
    <row r="245" spans="1:9" ht="13.5" x14ac:dyDescent="0.25">
      <c r="A245" s="56" t="s">
        <v>104</v>
      </c>
      <c r="B245" s="57" t="s">
        <v>842</v>
      </c>
      <c r="C245" s="57" t="s">
        <v>850</v>
      </c>
      <c r="D245" s="66" t="s">
        <v>104</v>
      </c>
      <c r="E245" s="16" t="s">
        <v>137</v>
      </c>
      <c r="F245" s="7" t="s">
        <v>93</v>
      </c>
      <c r="G245" s="19"/>
      <c r="H245" s="102"/>
      <c r="I245" s="246">
        <f t="shared" si="15"/>
        <v>0</v>
      </c>
    </row>
    <row r="246" spans="1:9" ht="13.5" x14ac:dyDescent="0.25">
      <c r="A246" s="56" t="s">
        <v>104</v>
      </c>
      <c r="B246" s="57" t="s">
        <v>842</v>
      </c>
      <c r="C246" s="57" t="s">
        <v>850</v>
      </c>
      <c r="D246" s="66" t="s">
        <v>509</v>
      </c>
      <c r="E246" s="16" t="s">
        <v>138</v>
      </c>
      <c r="F246" s="7" t="s">
        <v>93</v>
      </c>
      <c r="G246" s="19"/>
      <c r="H246" s="102"/>
      <c r="I246" s="246">
        <f t="shared" si="15"/>
        <v>0</v>
      </c>
    </row>
    <row r="247" spans="1:9" ht="24" x14ac:dyDescent="0.25">
      <c r="A247" s="54" t="s">
        <v>104</v>
      </c>
      <c r="B247" s="55" t="s">
        <v>842</v>
      </c>
      <c r="C247" s="55" t="s">
        <v>851</v>
      </c>
      <c r="D247" s="65"/>
      <c r="E247" s="33" t="s">
        <v>808</v>
      </c>
      <c r="F247" s="34"/>
      <c r="G247" s="34"/>
      <c r="H247" s="39"/>
      <c r="I247" s="35">
        <f>SUM(I248:I250)</f>
        <v>0</v>
      </c>
    </row>
    <row r="248" spans="1:9" ht="13.5" x14ac:dyDescent="0.25">
      <c r="A248" s="56" t="s">
        <v>104</v>
      </c>
      <c r="B248" s="57" t="s">
        <v>842</v>
      </c>
      <c r="C248" s="57" t="s">
        <v>851</v>
      </c>
      <c r="D248" s="66" t="s">
        <v>5</v>
      </c>
      <c r="E248" s="16" t="s">
        <v>158</v>
      </c>
      <c r="F248" s="7" t="s">
        <v>93</v>
      </c>
      <c r="G248" s="19"/>
      <c r="H248" s="103"/>
      <c r="I248" s="246">
        <f t="shared" ref="I248:I250" si="16">+G248*H248</f>
        <v>0</v>
      </c>
    </row>
    <row r="249" spans="1:9" ht="13.5" x14ac:dyDescent="0.25">
      <c r="A249" s="56" t="s">
        <v>104</v>
      </c>
      <c r="B249" s="57" t="s">
        <v>842</v>
      </c>
      <c r="C249" s="57" t="s">
        <v>851</v>
      </c>
      <c r="D249" s="66" t="s">
        <v>104</v>
      </c>
      <c r="E249" s="16" t="s">
        <v>137</v>
      </c>
      <c r="F249" s="7" t="s">
        <v>93</v>
      </c>
      <c r="G249" s="19"/>
      <c r="H249" s="103"/>
      <c r="I249" s="246">
        <f t="shared" si="16"/>
        <v>0</v>
      </c>
    </row>
    <row r="250" spans="1:9" ht="13.5" x14ac:dyDescent="0.25">
      <c r="A250" s="56" t="s">
        <v>104</v>
      </c>
      <c r="B250" s="57" t="s">
        <v>842</v>
      </c>
      <c r="C250" s="57" t="s">
        <v>851</v>
      </c>
      <c r="D250" s="66" t="s">
        <v>509</v>
      </c>
      <c r="E250" s="16" t="s">
        <v>138</v>
      </c>
      <c r="F250" s="7" t="s">
        <v>93</v>
      </c>
      <c r="G250" s="19"/>
      <c r="H250" s="103"/>
      <c r="I250" s="246">
        <f t="shared" si="16"/>
        <v>0</v>
      </c>
    </row>
    <row r="251" spans="1:9" ht="24" x14ac:dyDescent="0.25">
      <c r="A251" s="54" t="s">
        <v>104</v>
      </c>
      <c r="B251" s="55" t="s">
        <v>842</v>
      </c>
      <c r="C251" s="55" t="s">
        <v>852</v>
      </c>
      <c r="D251" s="65"/>
      <c r="E251" s="33" t="s">
        <v>807</v>
      </c>
      <c r="F251" s="34"/>
      <c r="G251" s="34"/>
      <c r="H251" s="39"/>
      <c r="I251" s="35">
        <f>SUM(I252:I255)</f>
        <v>0</v>
      </c>
    </row>
    <row r="252" spans="1:9" ht="13.5" x14ac:dyDescent="0.25">
      <c r="A252" s="56" t="s">
        <v>104</v>
      </c>
      <c r="B252" s="57" t="s">
        <v>842</v>
      </c>
      <c r="C252" s="57" t="s">
        <v>852</v>
      </c>
      <c r="D252" s="66" t="s">
        <v>5</v>
      </c>
      <c r="E252" s="16" t="s">
        <v>155</v>
      </c>
      <c r="F252" s="7" t="s">
        <v>93</v>
      </c>
      <c r="G252" s="19"/>
      <c r="H252" s="104"/>
      <c r="I252" s="246">
        <f t="shared" ref="I252:I255" si="17">+G252*H252</f>
        <v>0</v>
      </c>
    </row>
    <row r="253" spans="1:9" ht="13.5" x14ac:dyDescent="0.25">
      <c r="A253" s="56" t="s">
        <v>104</v>
      </c>
      <c r="B253" s="57" t="s">
        <v>842</v>
      </c>
      <c r="C253" s="57" t="s">
        <v>852</v>
      </c>
      <c r="D253" s="66" t="s">
        <v>104</v>
      </c>
      <c r="E253" s="16" t="s">
        <v>141</v>
      </c>
      <c r="F253" s="7" t="s">
        <v>93</v>
      </c>
      <c r="G253" s="19"/>
      <c r="H253" s="104"/>
      <c r="I253" s="246">
        <f t="shared" si="17"/>
        <v>0</v>
      </c>
    </row>
    <row r="254" spans="1:9" ht="13.5" x14ac:dyDescent="0.25">
      <c r="A254" s="56" t="s">
        <v>104</v>
      </c>
      <c r="B254" s="57" t="s">
        <v>842</v>
      </c>
      <c r="C254" s="57" t="s">
        <v>852</v>
      </c>
      <c r="D254" s="66" t="s">
        <v>509</v>
      </c>
      <c r="E254" s="16" t="s">
        <v>156</v>
      </c>
      <c r="F254" s="7" t="s">
        <v>93</v>
      </c>
      <c r="G254" s="19"/>
      <c r="H254" s="104"/>
      <c r="I254" s="246">
        <f t="shared" si="17"/>
        <v>0</v>
      </c>
    </row>
    <row r="255" spans="1:9" ht="13.5" x14ac:dyDescent="0.25">
      <c r="A255" s="56" t="s">
        <v>104</v>
      </c>
      <c r="B255" s="57" t="s">
        <v>842</v>
      </c>
      <c r="C255" s="57" t="s">
        <v>852</v>
      </c>
      <c r="D255" s="66" t="s">
        <v>842</v>
      </c>
      <c r="E255" s="16" t="s">
        <v>157</v>
      </c>
      <c r="F255" s="7" t="s">
        <v>93</v>
      </c>
      <c r="G255" s="19"/>
      <c r="H255" s="104"/>
      <c r="I255" s="246">
        <f t="shared" si="17"/>
        <v>0</v>
      </c>
    </row>
    <row r="256" spans="1:9" ht="24" x14ac:dyDescent="0.25">
      <c r="A256" s="54" t="s">
        <v>104</v>
      </c>
      <c r="B256" s="55" t="s">
        <v>842</v>
      </c>
      <c r="C256" s="55" t="s">
        <v>853</v>
      </c>
      <c r="D256" s="65"/>
      <c r="E256" s="33" t="s">
        <v>806</v>
      </c>
      <c r="F256" s="34"/>
      <c r="G256" s="34"/>
      <c r="H256" s="39"/>
      <c r="I256" s="35">
        <f>SUM(I257:I260)</f>
        <v>0</v>
      </c>
    </row>
    <row r="257" spans="1:9" ht="13.5" x14ac:dyDescent="0.25">
      <c r="A257" s="56" t="s">
        <v>104</v>
      </c>
      <c r="B257" s="57" t="s">
        <v>842</v>
      </c>
      <c r="C257" s="57" t="s">
        <v>853</v>
      </c>
      <c r="D257" s="66" t="s">
        <v>5</v>
      </c>
      <c r="E257" s="16" t="s">
        <v>155</v>
      </c>
      <c r="F257" s="7" t="s">
        <v>93</v>
      </c>
      <c r="G257" s="19"/>
      <c r="H257" s="105"/>
      <c r="I257" s="246">
        <f t="shared" ref="I257:I260" si="18">+G257*H257</f>
        <v>0</v>
      </c>
    </row>
    <row r="258" spans="1:9" ht="13.5" x14ac:dyDescent="0.25">
      <c r="A258" s="56" t="s">
        <v>104</v>
      </c>
      <c r="B258" s="57" t="s">
        <v>842</v>
      </c>
      <c r="C258" s="57" t="s">
        <v>853</v>
      </c>
      <c r="D258" s="66" t="s">
        <v>104</v>
      </c>
      <c r="E258" s="16" t="s">
        <v>141</v>
      </c>
      <c r="F258" s="7" t="s">
        <v>93</v>
      </c>
      <c r="G258" s="19"/>
      <c r="H258" s="105"/>
      <c r="I258" s="246">
        <f t="shared" si="18"/>
        <v>0</v>
      </c>
    </row>
    <row r="259" spans="1:9" ht="13.5" x14ac:dyDescent="0.25">
      <c r="A259" s="56" t="s">
        <v>104</v>
      </c>
      <c r="B259" s="57" t="s">
        <v>842</v>
      </c>
      <c r="C259" s="57" t="s">
        <v>853</v>
      </c>
      <c r="D259" s="66" t="s">
        <v>509</v>
      </c>
      <c r="E259" s="16" t="s">
        <v>156</v>
      </c>
      <c r="F259" s="7" t="s">
        <v>93</v>
      </c>
      <c r="G259" s="19"/>
      <c r="H259" s="105"/>
      <c r="I259" s="246">
        <f t="shared" si="18"/>
        <v>0</v>
      </c>
    </row>
    <row r="260" spans="1:9" ht="13.5" x14ac:dyDescent="0.25">
      <c r="A260" s="56" t="s">
        <v>104</v>
      </c>
      <c r="B260" s="57" t="s">
        <v>842</v>
      </c>
      <c r="C260" s="57" t="s">
        <v>853</v>
      </c>
      <c r="D260" s="66" t="s">
        <v>842</v>
      </c>
      <c r="E260" s="16" t="s">
        <v>157</v>
      </c>
      <c r="F260" s="7" t="s">
        <v>93</v>
      </c>
      <c r="G260" s="8"/>
      <c r="H260" s="105"/>
      <c r="I260" s="246">
        <f t="shared" si="18"/>
        <v>0</v>
      </c>
    </row>
    <row r="261" spans="1:9" ht="24" x14ac:dyDescent="0.25">
      <c r="A261" s="54" t="s">
        <v>104</v>
      </c>
      <c r="B261" s="55" t="s">
        <v>842</v>
      </c>
      <c r="C261" s="55" t="s">
        <v>854</v>
      </c>
      <c r="D261" s="65"/>
      <c r="E261" s="33" t="s">
        <v>805</v>
      </c>
      <c r="F261" s="34"/>
      <c r="G261" s="34"/>
      <c r="H261" s="39"/>
      <c r="I261" s="35">
        <f>SUM(I262:I265)</f>
        <v>0</v>
      </c>
    </row>
    <row r="262" spans="1:9" ht="13.5" x14ac:dyDescent="0.25">
      <c r="A262" s="56" t="s">
        <v>104</v>
      </c>
      <c r="B262" s="57" t="s">
        <v>842</v>
      </c>
      <c r="C262" s="57" t="s">
        <v>854</v>
      </c>
      <c r="D262" s="66" t="s">
        <v>5</v>
      </c>
      <c r="E262" s="16" t="s">
        <v>155</v>
      </c>
      <c r="F262" s="7" t="s">
        <v>93</v>
      </c>
      <c r="G262" s="19"/>
      <c r="H262" s="106"/>
      <c r="I262" s="246">
        <f t="shared" ref="I262:I277" si="19">+G262*H262</f>
        <v>0</v>
      </c>
    </row>
    <row r="263" spans="1:9" ht="13.5" x14ac:dyDescent="0.25">
      <c r="A263" s="56" t="s">
        <v>104</v>
      </c>
      <c r="B263" s="57" t="s">
        <v>842</v>
      </c>
      <c r="C263" s="57" t="s">
        <v>854</v>
      </c>
      <c r="D263" s="66" t="s">
        <v>104</v>
      </c>
      <c r="E263" s="16" t="s">
        <v>141</v>
      </c>
      <c r="F263" s="7" t="s">
        <v>93</v>
      </c>
      <c r="G263" s="19"/>
      <c r="H263" s="106"/>
      <c r="I263" s="246">
        <f t="shared" si="19"/>
        <v>0</v>
      </c>
    </row>
    <row r="264" spans="1:9" ht="13.5" x14ac:dyDescent="0.25">
      <c r="A264" s="56" t="s">
        <v>104</v>
      </c>
      <c r="B264" s="57" t="s">
        <v>842</v>
      </c>
      <c r="C264" s="57" t="s">
        <v>854</v>
      </c>
      <c r="D264" s="66" t="s">
        <v>509</v>
      </c>
      <c r="E264" s="16" t="s">
        <v>156</v>
      </c>
      <c r="F264" s="7" t="s">
        <v>93</v>
      </c>
      <c r="G264" s="19"/>
      <c r="H264" s="106"/>
      <c r="I264" s="246">
        <f t="shared" si="19"/>
        <v>0</v>
      </c>
    </row>
    <row r="265" spans="1:9" ht="13.5" x14ac:dyDescent="0.25">
      <c r="A265" s="56" t="s">
        <v>104</v>
      </c>
      <c r="B265" s="57" t="s">
        <v>842</v>
      </c>
      <c r="C265" s="57" t="s">
        <v>854</v>
      </c>
      <c r="D265" s="66" t="s">
        <v>842</v>
      </c>
      <c r="E265" s="16" t="s">
        <v>157</v>
      </c>
      <c r="F265" s="7" t="s">
        <v>93</v>
      </c>
      <c r="G265" s="19"/>
      <c r="H265" s="106"/>
      <c r="I265" s="246">
        <f t="shared" si="19"/>
        <v>0</v>
      </c>
    </row>
    <row r="266" spans="1:9" ht="24" x14ac:dyDescent="0.25">
      <c r="A266" s="54" t="s">
        <v>104</v>
      </c>
      <c r="B266" s="55" t="s">
        <v>842</v>
      </c>
      <c r="C266" s="55" t="s">
        <v>855</v>
      </c>
      <c r="D266" s="65"/>
      <c r="E266" s="33" t="s">
        <v>804</v>
      </c>
      <c r="F266" s="34"/>
      <c r="G266" s="34"/>
      <c r="H266" s="39"/>
      <c r="I266" s="35">
        <f>SUM(I267:I269)</f>
        <v>0</v>
      </c>
    </row>
    <row r="267" spans="1:9" ht="13.5" x14ac:dyDescent="0.25">
      <c r="A267" s="56" t="s">
        <v>104</v>
      </c>
      <c r="B267" s="57" t="s">
        <v>842</v>
      </c>
      <c r="C267" s="57" t="s">
        <v>855</v>
      </c>
      <c r="D267" s="66" t="s">
        <v>5</v>
      </c>
      <c r="E267" s="16" t="s">
        <v>158</v>
      </c>
      <c r="F267" s="7" t="s">
        <v>93</v>
      </c>
      <c r="G267" s="19"/>
      <c r="H267" s="107"/>
      <c r="I267" s="246">
        <f t="shared" si="19"/>
        <v>0</v>
      </c>
    </row>
    <row r="268" spans="1:9" ht="13.5" x14ac:dyDescent="0.25">
      <c r="A268" s="56" t="s">
        <v>104</v>
      </c>
      <c r="B268" s="57" t="s">
        <v>842</v>
      </c>
      <c r="C268" s="57" t="s">
        <v>855</v>
      </c>
      <c r="D268" s="66" t="s">
        <v>104</v>
      </c>
      <c r="E268" s="16" t="s">
        <v>137</v>
      </c>
      <c r="F268" s="7" t="s">
        <v>93</v>
      </c>
      <c r="G268" s="19"/>
      <c r="H268" s="107"/>
      <c r="I268" s="246">
        <f t="shared" si="19"/>
        <v>0</v>
      </c>
    </row>
    <row r="269" spans="1:9" ht="13.5" x14ac:dyDescent="0.25">
      <c r="A269" s="56" t="s">
        <v>104</v>
      </c>
      <c r="B269" s="57" t="s">
        <v>842</v>
      </c>
      <c r="C269" s="57" t="s">
        <v>855</v>
      </c>
      <c r="D269" s="66" t="s">
        <v>509</v>
      </c>
      <c r="E269" s="16" t="s">
        <v>138</v>
      </c>
      <c r="F269" s="7" t="s">
        <v>93</v>
      </c>
      <c r="G269" s="19"/>
      <c r="H269" s="107"/>
      <c r="I269" s="246">
        <f t="shared" si="19"/>
        <v>0</v>
      </c>
    </row>
    <row r="270" spans="1:9" ht="24" x14ac:dyDescent="0.25">
      <c r="A270" s="54" t="s">
        <v>104</v>
      </c>
      <c r="B270" s="55" t="s">
        <v>842</v>
      </c>
      <c r="C270" s="55" t="s">
        <v>856</v>
      </c>
      <c r="D270" s="65"/>
      <c r="E270" s="33" t="s">
        <v>803</v>
      </c>
      <c r="F270" s="34"/>
      <c r="G270" s="34"/>
      <c r="H270" s="39"/>
      <c r="I270" s="35">
        <f>SUM(I271:I273)</f>
        <v>0</v>
      </c>
    </row>
    <row r="271" spans="1:9" ht="13.5" x14ac:dyDescent="0.25">
      <c r="A271" s="56" t="s">
        <v>104</v>
      </c>
      <c r="B271" s="57" t="s">
        <v>842</v>
      </c>
      <c r="C271" s="57" t="s">
        <v>856</v>
      </c>
      <c r="D271" s="66" t="s">
        <v>5</v>
      </c>
      <c r="E271" s="16" t="s">
        <v>158</v>
      </c>
      <c r="F271" s="7" t="s">
        <v>93</v>
      </c>
      <c r="G271" s="19"/>
      <c r="H271" s="108"/>
      <c r="I271" s="246">
        <f t="shared" si="19"/>
        <v>0</v>
      </c>
    </row>
    <row r="272" spans="1:9" ht="13.5" x14ac:dyDescent="0.25">
      <c r="A272" s="56" t="s">
        <v>104</v>
      </c>
      <c r="B272" s="57" t="s">
        <v>842</v>
      </c>
      <c r="C272" s="57" t="s">
        <v>856</v>
      </c>
      <c r="D272" s="66" t="s">
        <v>104</v>
      </c>
      <c r="E272" s="16" t="s">
        <v>137</v>
      </c>
      <c r="F272" s="7" t="s">
        <v>93</v>
      </c>
      <c r="G272" s="19"/>
      <c r="H272" s="108"/>
      <c r="I272" s="246">
        <f t="shared" si="19"/>
        <v>0</v>
      </c>
    </row>
    <row r="273" spans="1:9" ht="13.5" x14ac:dyDescent="0.25">
      <c r="A273" s="56" t="s">
        <v>104</v>
      </c>
      <c r="B273" s="57" t="s">
        <v>842</v>
      </c>
      <c r="C273" s="57" t="s">
        <v>856</v>
      </c>
      <c r="D273" s="66" t="s">
        <v>509</v>
      </c>
      <c r="E273" s="16" t="s">
        <v>138</v>
      </c>
      <c r="F273" s="7" t="s">
        <v>93</v>
      </c>
      <c r="G273" s="19"/>
      <c r="H273" s="108"/>
      <c r="I273" s="246">
        <f t="shared" si="19"/>
        <v>0</v>
      </c>
    </row>
    <row r="274" spans="1:9" ht="24" x14ac:dyDescent="0.25">
      <c r="A274" s="54" t="s">
        <v>104</v>
      </c>
      <c r="B274" s="55" t="s">
        <v>842</v>
      </c>
      <c r="C274" s="55" t="s">
        <v>857</v>
      </c>
      <c r="D274" s="65"/>
      <c r="E274" s="33" t="s">
        <v>802</v>
      </c>
      <c r="F274" s="34"/>
      <c r="G274" s="34"/>
      <c r="H274" s="39"/>
      <c r="I274" s="35">
        <f>SUM(I275:I277)</f>
        <v>0</v>
      </c>
    </row>
    <row r="275" spans="1:9" ht="13.5" x14ac:dyDescent="0.25">
      <c r="A275" s="56" t="s">
        <v>104</v>
      </c>
      <c r="B275" s="57" t="s">
        <v>842</v>
      </c>
      <c r="C275" s="57" t="s">
        <v>857</v>
      </c>
      <c r="D275" s="66" t="s">
        <v>5</v>
      </c>
      <c r="E275" s="16" t="s">
        <v>158</v>
      </c>
      <c r="F275" s="7" t="s">
        <v>93</v>
      </c>
      <c r="G275" s="19"/>
      <c r="H275" s="109"/>
      <c r="I275" s="246">
        <f t="shared" si="19"/>
        <v>0</v>
      </c>
    </row>
    <row r="276" spans="1:9" ht="13.5" x14ac:dyDescent="0.25">
      <c r="A276" s="56" t="s">
        <v>104</v>
      </c>
      <c r="B276" s="57" t="s">
        <v>842</v>
      </c>
      <c r="C276" s="57" t="s">
        <v>857</v>
      </c>
      <c r="D276" s="66" t="s">
        <v>104</v>
      </c>
      <c r="E276" s="16" t="s">
        <v>137</v>
      </c>
      <c r="F276" s="7" t="s">
        <v>93</v>
      </c>
      <c r="G276" s="8"/>
      <c r="H276" s="109"/>
      <c r="I276" s="246">
        <f t="shared" si="19"/>
        <v>0</v>
      </c>
    </row>
    <row r="277" spans="1:9" ht="13.5" x14ac:dyDescent="0.25">
      <c r="A277" s="56" t="s">
        <v>104</v>
      </c>
      <c r="B277" s="57" t="s">
        <v>842</v>
      </c>
      <c r="C277" s="57" t="s">
        <v>857</v>
      </c>
      <c r="D277" s="66" t="s">
        <v>509</v>
      </c>
      <c r="E277" s="16" t="s">
        <v>138</v>
      </c>
      <c r="F277" s="7" t="s">
        <v>93</v>
      </c>
      <c r="G277" s="8"/>
      <c r="H277" s="109"/>
      <c r="I277" s="246">
        <f t="shared" si="19"/>
        <v>0</v>
      </c>
    </row>
    <row r="278" spans="1:9" x14ac:dyDescent="0.25">
      <c r="A278" s="54" t="s">
        <v>104</v>
      </c>
      <c r="B278" s="55" t="s">
        <v>842</v>
      </c>
      <c r="C278" s="55" t="s">
        <v>858</v>
      </c>
      <c r="D278" s="65"/>
      <c r="E278" s="33" t="s">
        <v>801</v>
      </c>
      <c r="F278" s="34"/>
      <c r="G278" s="34"/>
      <c r="H278" s="39"/>
      <c r="I278" s="35">
        <f>SUM(I279:I283)</f>
        <v>0</v>
      </c>
    </row>
    <row r="279" spans="1:9" ht="13.5" x14ac:dyDescent="0.25">
      <c r="A279" s="56" t="s">
        <v>104</v>
      </c>
      <c r="B279" s="57" t="s">
        <v>842</v>
      </c>
      <c r="C279" s="57" t="s">
        <v>858</v>
      </c>
      <c r="D279" s="66" t="s">
        <v>5</v>
      </c>
      <c r="E279" s="16" t="s">
        <v>159</v>
      </c>
      <c r="F279" s="7" t="s">
        <v>93</v>
      </c>
      <c r="G279" s="19"/>
      <c r="H279" s="110"/>
      <c r="I279" s="246">
        <f t="shared" ref="I279:I283" si="20">+G279*H279</f>
        <v>0</v>
      </c>
    </row>
    <row r="280" spans="1:9" ht="13.5" x14ac:dyDescent="0.25">
      <c r="A280" s="56" t="s">
        <v>104</v>
      </c>
      <c r="B280" s="57" t="s">
        <v>842</v>
      </c>
      <c r="C280" s="57" t="s">
        <v>858</v>
      </c>
      <c r="D280" s="66" t="s">
        <v>104</v>
      </c>
      <c r="E280" s="16" t="s">
        <v>155</v>
      </c>
      <c r="F280" s="7" t="s">
        <v>93</v>
      </c>
      <c r="G280" s="19"/>
      <c r="H280" s="110"/>
      <c r="I280" s="246">
        <f t="shared" si="20"/>
        <v>0</v>
      </c>
    </row>
    <row r="281" spans="1:9" ht="13.5" x14ac:dyDescent="0.25">
      <c r="A281" s="56" t="s">
        <v>104</v>
      </c>
      <c r="B281" s="57" t="s">
        <v>842</v>
      </c>
      <c r="C281" s="57" t="s">
        <v>858</v>
      </c>
      <c r="D281" s="66" t="s">
        <v>509</v>
      </c>
      <c r="E281" s="16" t="s">
        <v>141</v>
      </c>
      <c r="F281" s="7" t="s">
        <v>93</v>
      </c>
      <c r="G281" s="19"/>
      <c r="H281" s="110"/>
      <c r="I281" s="246">
        <f t="shared" si="20"/>
        <v>0</v>
      </c>
    </row>
    <row r="282" spans="1:9" ht="13.5" x14ac:dyDescent="0.25">
      <c r="A282" s="56" t="s">
        <v>104</v>
      </c>
      <c r="B282" s="57" t="s">
        <v>842</v>
      </c>
      <c r="C282" s="57" t="s">
        <v>858</v>
      </c>
      <c r="D282" s="66" t="s">
        <v>842</v>
      </c>
      <c r="E282" s="16" t="s">
        <v>156</v>
      </c>
      <c r="F282" s="7" t="s">
        <v>93</v>
      </c>
      <c r="G282" s="19"/>
      <c r="H282" s="110"/>
      <c r="I282" s="246">
        <f t="shared" si="20"/>
        <v>0</v>
      </c>
    </row>
    <row r="283" spans="1:9" ht="13.5" x14ac:dyDescent="0.25">
      <c r="A283" s="56" t="s">
        <v>104</v>
      </c>
      <c r="B283" s="57" t="s">
        <v>842</v>
      </c>
      <c r="C283" s="57" t="s">
        <v>858</v>
      </c>
      <c r="D283" s="66" t="s">
        <v>843</v>
      </c>
      <c r="E283" s="16" t="s">
        <v>157</v>
      </c>
      <c r="F283" s="7" t="s">
        <v>93</v>
      </c>
      <c r="G283" s="8"/>
      <c r="H283" s="110"/>
      <c r="I283" s="246">
        <f t="shared" si="20"/>
        <v>0</v>
      </c>
    </row>
    <row r="284" spans="1:9" x14ac:dyDescent="0.25">
      <c r="A284" s="54" t="s">
        <v>104</v>
      </c>
      <c r="B284" s="55" t="s">
        <v>842</v>
      </c>
      <c r="C284" s="55" t="s">
        <v>859</v>
      </c>
      <c r="D284" s="65"/>
      <c r="E284" s="33" t="s">
        <v>800</v>
      </c>
      <c r="F284" s="34"/>
      <c r="G284" s="34"/>
      <c r="H284" s="39"/>
      <c r="I284" s="35">
        <f>SUM(I285:I289)</f>
        <v>0</v>
      </c>
    </row>
    <row r="285" spans="1:9" ht="13.5" x14ac:dyDescent="0.25">
      <c r="A285" s="56" t="s">
        <v>104</v>
      </c>
      <c r="B285" s="57" t="s">
        <v>842</v>
      </c>
      <c r="C285" s="57" t="s">
        <v>859</v>
      </c>
      <c r="D285" s="66" t="s">
        <v>5</v>
      </c>
      <c r="E285" s="18" t="s">
        <v>159</v>
      </c>
      <c r="F285" s="4" t="s">
        <v>93</v>
      </c>
      <c r="G285" s="5"/>
      <c r="H285" s="111"/>
      <c r="I285" s="246">
        <f t="shared" ref="I285:I289" si="21">+G285*H285</f>
        <v>0</v>
      </c>
    </row>
    <row r="286" spans="1:9" ht="13.5" x14ac:dyDescent="0.25">
      <c r="A286" s="56" t="s">
        <v>104</v>
      </c>
      <c r="B286" s="57" t="s">
        <v>842</v>
      </c>
      <c r="C286" s="57" t="s">
        <v>859</v>
      </c>
      <c r="D286" s="66" t="s">
        <v>104</v>
      </c>
      <c r="E286" s="16" t="s">
        <v>155</v>
      </c>
      <c r="F286" s="7" t="s">
        <v>93</v>
      </c>
      <c r="G286" s="8"/>
      <c r="H286" s="112"/>
      <c r="I286" s="246">
        <f t="shared" si="21"/>
        <v>0</v>
      </c>
    </row>
    <row r="287" spans="1:9" ht="13.5" x14ac:dyDescent="0.25">
      <c r="A287" s="56" t="s">
        <v>104</v>
      </c>
      <c r="B287" s="57" t="s">
        <v>842</v>
      </c>
      <c r="C287" s="57" t="s">
        <v>859</v>
      </c>
      <c r="D287" s="66" t="s">
        <v>509</v>
      </c>
      <c r="E287" s="16" t="s">
        <v>141</v>
      </c>
      <c r="F287" s="7" t="s">
        <v>93</v>
      </c>
      <c r="G287" s="8"/>
      <c r="H287" s="112"/>
      <c r="I287" s="246">
        <f t="shared" si="21"/>
        <v>0</v>
      </c>
    </row>
    <row r="288" spans="1:9" ht="13.5" x14ac:dyDescent="0.25">
      <c r="A288" s="56" t="s">
        <v>104</v>
      </c>
      <c r="B288" s="57" t="s">
        <v>842</v>
      </c>
      <c r="C288" s="57" t="s">
        <v>859</v>
      </c>
      <c r="D288" s="66" t="s">
        <v>842</v>
      </c>
      <c r="E288" s="16" t="s">
        <v>156</v>
      </c>
      <c r="F288" s="7" t="s">
        <v>93</v>
      </c>
      <c r="G288" s="8"/>
      <c r="H288" s="112"/>
      <c r="I288" s="246">
        <f t="shared" si="21"/>
        <v>0</v>
      </c>
    </row>
    <row r="289" spans="1:9" ht="13.5" x14ac:dyDescent="0.25">
      <c r="A289" s="56" t="s">
        <v>104</v>
      </c>
      <c r="B289" s="57" t="s">
        <v>842</v>
      </c>
      <c r="C289" s="57" t="s">
        <v>859</v>
      </c>
      <c r="D289" s="66" t="s">
        <v>843</v>
      </c>
      <c r="E289" s="16" t="s">
        <v>157</v>
      </c>
      <c r="F289" s="7" t="s">
        <v>93</v>
      </c>
      <c r="G289" s="19"/>
      <c r="H289" s="112"/>
      <c r="I289" s="246">
        <f t="shared" si="21"/>
        <v>0</v>
      </c>
    </row>
    <row r="290" spans="1:9" x14ac:dyDescent="0.25">
      <c r="A290" s="54" t="s">
        <v>104</v>
      </c>
      <c r="B290" s="55" t="s">
        <v>842</v>
      </c>
      <c r="C290" s="55" t="s">
        <v>860</v>
      </c>
      <c r="D290" s="65"/>
      <c r="E290" s="33" t="s">
        <v>799</v>
      </c>
      <c r="F290" s="34"/>
      <c r="G290" s="34"/>
      <c r="H290" s="39"/>
      <c r="I290" s="35">
        <f>SUM(I291:I295)</f>
        <v>0</v>
      </c>
    </row>
    <row r="291" spans="1:9" ht="13.5" x14ac:dyDescent="0.25">
      <c r="A291" s="56" t="s">
        <v>104</v>
      </c>
      <c r="B291" s="57" t="s">
        <v>842</v>
      </c>
      <c r="C291" s="57" t="s">
        <v>860</v>
      </c>
      <c r="D291" s="66" t="s">
        <v>5</v>
      </c>
      <c r="E291" s="18" t="s">
        <v>159</v>
      </c>
      <c r="F291" s="4" t="s">
        <v>93</v>
      </c>
      <c r="G291" s="5"/>
      <c r="H291" s="113"/>
      <c r="I291" s="246">
        <f t="shared" ref="I291:I295" si="22">+G291*H291</f>
        <v>0</v>
      </c>
    </row>
    <row r="292" spans="1:9" ht="13.5" x14ac:dyDescent="0.25">
      <c r="A292" s="56" t="s">
        <v>104</v>
      </c>
      <c r="B292" s="57" t="s">
        <v>842</v>
      </c>
      <c r="C292" s="57" t="s">
        <v>860</v>
      </c>
      <c r="D292" s="66" t="s">
        <v>104</v>
      </c>
      <c r="E292" s="16" t="s">
        <v>155</v>
      </c>
      <c r="F292" s="4" t="s">
        <v>93</v>
      </c>
      <c r="G292" s="8"/>
      <c r="H292" s="114"/>
      <c r="I292" s="246">
        <f t="shared" si="22"/>
        <v>0</v>
      </c>
    </row>
    <row r="293" spans="1:9" ht="13.5" x14ac:dyDescent="0.25">
      <c r="A293" s="56" t="s">
        <v>104</v>
      </c>
      <c r="B293" s="57" t="s">
        <v>842</v>
      </c>
      <c r="C293" s="57" t="s">
        <v>860</v>
      </c>
      <c r="D293" s="66" t="s">
        <v>509</v>
      </c>
      <c r="E293" s="16" t="s">
        <v>141</v>
      </c>
      <c r="F293" s="4" t="s">
        <v>93</v>
      </c>
      <c r="G293" s="8"/>
      <c r="H293" s="114"/>
      <c r="I293" s="246">
        <f t="shared" si="22"/>
        <v>0</v>
      </c>
    </row>
    <row r="294" spans="1:9" ht="13.5" x14ac:dyDescent="0.25">
      <c r="A294" s="56" t="s">
        <v>104</v>
      </c>
      <c r="B294" s="57" t="s">
        <v>842</v>
      </c>
      <c r="C294" s="57" t="s">
        <v>860</v>
      </c>
      <c r="D294" s="66" t="s">
        <v>842</v>
      </c>
      <c r="E294" s="16" t="s">
        <v>156</v>
      </c>
      <c r="F294" s="4" t="s">
        <v>93</v>
      </c>
      <c r="G294" s="8"/>
      <c r="H294" s="114"/>
      <c r="I294" s="246">
        <f t="shared" si="22"/>
        <v>0</v>
      </c>
    </row>
    <row r="295" spans="1:9" ht="13.5" x14ac:dyDescent="0.25">
      <c r="A295" s="56" t="s">
        <v>104</v>
      </c>
      <c r="B295" s="57" t="s">
        <v>842</v>
      </c>
      <c r="C295" s="57" t="s">
        <v>860</v>
      </c>
      <c r="D295" s="66" t="s">
        <v>843</v>
      </c>
      <c r="E295" s="16" t="s">
        <v>157</v>
      </c>
      <c r="F295" s="7" t="s">
        <v>93</v>
      </c>
      <c r="G295" s="8"/>
      <c r="H295" s="114"/>
      <c r="I295" s="246">
        <f t="shared" si="22"/>
        <v>0</v>
      </c>
    </row>
    <row r="296" spans="1:9" x14ac:dyDescent="0.25">
      <c r="A296" s="54" t="s">
        <v>104</v>
      </c>
      <c r="B296" s="55" t="s">
        <v>842</v>
      </c>
      <c r="C296" s="55" t="s">
        <v>861</v>
      </c>
      <c r="D296" s="65"/>
      <c r="E296" s="33" t="s">
        <v>160</v>
      </c>
      <c r="F296" s="34"/>
      <c r="G296" s="34"/>
      <c r="H296" s="39"/>
      <c r="I296" s="35">
        <f>SUM(I297:I301)</f>
        <v>0</v>
      </c>
    </row>
    <row r="297" spans="1:9" ht="13.5" x14ac:dyDescent="0.25">
      <c r="A297" s="56" t="s">
        <v>104</v>
      </c>
      <c r="B297" s="57" t="s">
        <v>842</v>
      </c>
      <c r="C297" s="57" t="s">
        <v>861</v>
      </c>
      <c r="D297" s="66" t="s">
        <v>5</v>
      </c>
      <c r="E297" s="18" t="s">
        <v>161</v>
      </c>
      <c r="F297" s="4" t="s">
        <v>93</v>
      </c>
      <c r="G297" s="5"/>
      <c r="H297" s="115"/>
      <c r="I297" s="246">
        <f t="shared" ref="I297:I300" si="23">+G297*H297</f>
        <v>0</v>
      </c>
    </row>
    <row r="298" spans="1:9" ht="13.5" x14ac:dyDescent="0.25">
      <c r="A298" s="56" t="s">
        <v>104</v>
      </c>
      <c r="B298" s="57" t="s">
        <v>842</v>
      </c>
      <c r="C298" s="57" t="s">
        <v>861</v>
      </c>
      <c r="D298" s="66" t="s">
        <v>104</v>
      </c>
      <c r="E298" s="16" t="s">
        <v>162</v>
      </c>
      <c r="F298" s="4" t="s">
        <v>93</v>
      </c>
      <c r="G298" s="8"/>
      <c r="H298" s="116"/>
      <c r="I298" s="246">
        <f t="shared" si="23"/>
        <v>0</v>
      </c>
    </row>
    <row r="299" spans="1:9" ht="24" x14ac:dyDescent="0.25">
      <c r="A299" s="56" t="s">
        <v>104</v>
      </c>
      <c r="B299" s="57" t="s">
        <v>842</v>
      </c>
      <c r="C299" s="57" t="s">
        <v>861</v>
      </c>
      <c r="D299" s="66" t="s">
        <v>509</v>
      </c>
      <c r="E299" s="16" t="s">
        <v>164</v>
      </c>
      <c r="F299" s="4" t="s">
        <v>93</v>
      </c>
      <c r="G299" s="8"/>
      <c r="H299" s="116"/>
      <c r="I299" s="246">
        <f t="shared" si="23"/>
        <v>0</v>
      </c>
    </row>
    <row r="300" spans="1:9" ht="13.5" x14ac:dyDescent="0.25">
      <c r="A300" s="56" t="s">
        <v>104</v>
      </c>
      <c r="B300" s="57" t="s">
        <v>842</v>
      </c>
      <c r="C300" s="57" t="s">
        <v>861</v>
      </c>
      <c r="D300" s="66" t="s">
        <v>842</v>
      </c>
      <c r="E300" s="16" t="s">
        <v>165</v>
      </c>
      <c r="F300" s="4" t="s">
        <v>93</v>
      </c>
      <c r="G300" s="8"/>
      <c r="H300" s="116"/>
      <c r="I300" s="246">
        <f t="shared" si="23"/>
        <v>0</v>
      </c>
    </row>
    <row r="301" spans="1:9" ht="13.5" x14ac:dyDescent="0.25">
      <c r="A301" s="56" t="s">
        <v>104</v>
      </c>
      <c r="B301" s="57" t="s">
        <v>842</v>
      </c>
      <c r="C301" s="57" t="s">
        <v>861</v>
      </c>
      <c r="D301" s="66" t="s">
        <v>843</v>
      </c>
      <c r="E301" s="16" t="s">
        <v>163</v>
      </c>
      <c r="F301" s="4" t="s">
        <v>93</v>
      </c>
      <c r="G301" s="8"/>
      <c r="H301" s="116"/>
      <c r="I301" s="246"/>
    </row>
    <row r="302" spans="1:9" ht="24" x14ac:dyDescent="0.25">
      <c r="A302" s="54" t="s">
        <v>104</v>
      </c>
      <c r="B302" s="55" t="s">
        <v>842</v>
      </c>
      <c r="C302" s="55" t="s">
        <v>862</v>
      </c>
      <c r="D302" s="65"/>
      <c r="E302" s="33" t="s">
        <v>537</v>
      </c>
      <c r="F302" s="34"/>
      <c r="G302" s="34"/>
      <c r="H302" s="39"/>
      <c r="I302" s="35">
        <f>SUM(I303:I310)</f>
        <v>0</v>
      </c>
    </row>
    <row r="303" spans="1:9" ht="13.5" x14ac:dyDescent="0.25">
      <c r="A303" s="56" t="s">
        <v>104</v>
      </c>
      <c r="B303" s="57" t="s">
        <v>842</v>
      </c>
      <c r="C303" s="57" t="s">
        <v>862</v>
      </c>
      <c r="D303" s="66" t="s">
        <v>5</v>
      </c>
      <c r="E303" s="16" t="s">
        <v>540</v>
      </c>
      <c r="F303" s="7" t="s">
        <v>93</v>
      </c>
      <c r="G303" s="251">
        <v>115.2</v>
      </c>
      <c r="H303" s="117"/>
      <c r="I303" s="246">
        <f>+G303*H303</f>
        <v>0</v>
      </c>
    </row>
    <row r="304" spans="1:9" ht="13.5" x14ac:dyDescent="0.25">
      <c r="A304" s="56" t="s">
        <v>104</v>
      </c>
      <c r="B304" s="57" t="s">
        <v>842</v>
      </c>
      <c r="C304" s="57" t="s">
        <v>862</v>
      </c>
      <c r="D304" s="66" t="s">
        <v>104</v>
      </c>
      <c r="E304" s="16" t="s">
        <v>539</v>
      </c>
      <c r="F304" s="7" t="s">
        <v>93</v>
      </c>
      <c r="G304" s="8"/>
      <c r="H304" s="117"/>
      <c r="I304" s="246"/>
    </row>
    <row r="305" spans="1:9" ht="13.5" x14ac:dyDescent="0.25">
      <c r="A305" s="56" t="s">
        <v>104</v>
      </c>
      <c r="B305" s="57" t="s">
        <v>842</v>
      </c>
      <c r="C305" s="57" t="s">
        <v>862</v>
      </c>
      <c r="D305" s="66" t="s">
        <v>509</v>
      </c>
      <c r="E305" s="16" t="s">
        <v>538</v>
      </c>
      <c r="F305" s="7" t="s">
        <v>93</v>
      </c>
      <c r="G305" s="251"/>
      <c r="H305" s="117"/>
      <c r="I305" s="246">
        <f t="shared" ref="I305:I310" si="24">+G305*H305</f>
        <v>0</v>
      </c>
    </row>
    <row r="306" spans="1:9" ht="13.5" x14ac:dyDescent="0.25">
      <c r="A306" s="56" t="s">
        <v>104</v>
      </c>
      <c r="B306" s="57" t="s">
        <v>842</v>
      </c>
      <c r="C306" s="57" t="s">
        <v>862</v>
      </c>
      <c r="D306" s="66" t="s">
        <v>842</v>
      </c>
      <c r="E306" s="16" t="s">
        <v>541</v>
      </c>
      <c r="F306" s="7" t="s">
        <v>93</v>
      </c>
      <c r="G306" s="8"/>
      <c r="H306" s="117"/>
      <c r="I306" s="246">
        <f t="shared" si="24"/>
        <v>0</v>
      </c>
    </row>
    <row r="307" spans="1:9" ht="13.5" x14ac:dyDescent="0.25">
      <c r="A307" s="56" t="s">
        <v>104</v>
      </c>
      <c r="B307" s="57" t="s">
        <v>842</v>
      </c>
      <c r="C307" s="57" t="s">
        <v>862</v>
      </c>
      <c r="D307" s="66" t="s">
        <v>843</v>
      </c>
      <c r="E307" s="16" t="s">
        <v>542</v>
      </c>
      <c r="F307" s="7" t="s">
        <v>93</v>
      </c>
      <c r="G307" s="8"/>
      <c r="H307" s="117"/>
      <c r="I307" s="246">
        <f t="shared" si="24"/>
        <v>0</v>
      </c>
    </row>
    <row r="308" spans="1:9" ht="13.5" x14ac:dyDescent="0.25">
      <c r="A308" s="56" t="s">
        <v>104</v>
      </c>
      <c r="B308" s="57" t="s">
        <v>842</v>
      </c>
      <c r="C308" s="57" t="s">
        <v>862</v>
      </c>
      <c r="D308" s="66" t="s">
        <v>844</v>
      </c>
      <c r="E308" s="16" t="s">
        <v>543</v>
      </c>
      <c r="F308" s="7" t="s">
        <v>93</v>
      </c>
      <c r="G308" s="8"/>
      <c r="H308" s="117"/>
      <c r="I308" s="246">
        <f t="shared" si="24"/>
        <v>0</v>
      </c>
    </row>
    <row r="309" spans="1:9" ht="24" x14ac:dyDescent="0.25">
      <c r="A309" s="56" t="s">
        <v>104</v>
      </c>
      <c r="B309" s="57" t="s">
        <v>842</v>
      </c>
      <c r="C309" s="57" t="s">
        <v>862</v>
      </c>
      <c r="D309" s="66" t="s">
        <v>845</v>
      </c>
      <c r="E309" s="16" t="s">
        <v>544</v>
      </c>
      <c r="F309" s="7" t="s">
        <v>93</v>
      </c>
      <c r="G309" s="8"/>
      <c r="H309" s="117"/>
      <c r="I309" s="246">
        <f t="shared" si="24"/>
        <v>0</v>
      </c>
    </row>
    <row r="310" spans="1:9" ht="24" x14ac:dyDescent="0.25">
      <c r="A310" s="56" t="s">
        <v>104</v>
      </c>
      <c r="B310" s="57" t="s">
        <v>842</v>
      </c>
      <c r="C310" s="57" t="s">
        <v>862</v>
      </c>
      <c r="D310" s="66" t="s">
        <v>846</v>
      </c>
      <c r="E310" s="16" t="s">
        <v>545</v>
      </c>
      <c r="F310" s="7" t="s">
        <v>93</v>
      </c>
      <c r="G310" s="8"/>
      <c r="H310" s="117"/>
      <c r="I310" s="246">
        <f t="shared" si="24"/>
        <v>0</v>
      </c>
    </row>
    <row r="311" spans="1:9" ht="24" x14ac:dyDescent="0.25">
      <c r="A311" s="54" t="s">
        <v>104</v>
      </c>
      <c r="B311" s="55" t="s">
        <v>842</v>
      </c>
      <c r="C311" s="55" t="s">
        <v>863</v>
      </c>
      <c r="D311" s="65"/>
      <c r="E311" s="33" t="s">
        <v>798</v>
      </c>
      <c r="F311" s="34"/>
      <c r="G311" s="34"/>
      <c r="H311" s="39"/>
      <c r="I311" s="35">
        <f>SUM(I312:I316)</f>
        <v>0</v>
      </c>
    </row>
    <row r="312" spans="1:9" ht="13.5" x14ac:dyDescent="0.25">
      <c r="A312" s="56" t="s">
        <v>104</v>
      </c>
      <c r="B312" s="57" t="s">
        <v>842</v>
      </c>
      <c r="C312" s="57" t="s">
        <v>863</v>
      </c>
      <c r="D312" s="66" t="s">
        <v>5</v>
      </c>
      <c r="E312" s="16" t="s">
        <v>159</v>
      </c>
      <c r="F312" s="7" t="s">
        <v>93</v>
      </c>
      <c r="G312" s="8"/>
      <c r="H312" s="118"/>
      <c r="I312" s="246">
        <f t="shared" ref="I312:I316" si="25">+G312*H312</f>
        <v>0</v>
      </c>
    </row>
    <row r="313" spans="1:9" ht="13.5" x14ac:dyDescent="0.25">
      <c r="A313" s="56" t="s">
        <v>104</v>
      </c>
      <c r="B313" s="57" t="s">
        <v>842</v>
      </c>
      <c r="C313" s="57" t="s">
        <v>863</v>
      </c>
      <c r="D313" s="66" t="s">
        <v>104</v>
      </c>
      <c r="E313" s="16" t="s">
        <v>155</v>
      </c>
      <c r="F313" s="7" t="s">
        <v>93</v>
      </c>
      <c r="G313" s="8"/>
      <c r="H313" s="118"/>
      <c r="I313" s="246">
        <f t="shared" si="25"/>
        <v>0</v>
      </c>
    </row>
    <row r="314" spans="1:9" ht="13.5" x14ac:dyDescent="0.25">
      <c r="A314" s="56" t="s">
        <v>104</v>
      </c>
      <c r="B314" s="57" t="s">
        <v>842</v>
      </c>
      <c r="C314" s="57" t="s">
        <v>863</v>
      </c>
      <c r="D314" s="66" t="s">
        <v>509</v>
      </c>
      <c r="E314" s="16" t="s">
        <v>141</v>
      </c>
      <c r="F314" s="7" t="s">
        <v>93</v>
      </c>
      <c r="G314" s="8"/>
      <c r="H314" s="118"/>
      <c r="I314" s="246">
        <f t="shared" si="25"/>
        <v>0</v>
      </c>
    </row>
    <row r="315" spans="1:9" ht="13.5" x14ac:dyDescent="0.25">
      <c r="A315" s="56" t="s">
        <v>104</v>
      </c>
      <c r="B315" s="57" t="s">
        <v>842</v>
      </c>
      <c r="C315" s="57" t="s">
        <v>863</v>
      </c>
      <c r="D315" s="66" t="s">
        <v>842</v>
      </c>
      <c r="E315" s="16" t="s">
        <v>156</v>
      </c>
      <c r="F315" s="7" t="s">
        <v>93</v>
      </c>
      <c r="G315" s="8"/>
      <c r="H315" s="118"/>
      <c r="I315" s="246">
        <f t="shared" si="25"/>
        <v>0</v>
      </c>
    </row>
    <row r="316" spans="1:9" ht="13.5" x14ac:dyDescent="0.25">
      <c r="A316" s="56" t="s">
        <v>104</v>
      </c>
      <c r="B316" s="57" t="s">
        <v>842</v>
      </c>
      <c r="C316" s="57" t="s">
        <v>863</v>
      </c>
      <c r="D316" s="66" t="s">
        <v>843</v>
      </c>
      <c r="E316" s="16" t="s">
        <v>157</v>
      </c>
      <c r="F316" s="7" t="s">
        <v>93</v>
      </c>
      <c r="G316" s="8"/>
      <c r="H316" s="118"/>
      <c r="I316" s="246">
        <f t="shared" si="25"/>
        <v>0</v>
      </c>
    </row>
    <row r="317" spans="1:9" ht="24" x14ac:dyDescent="0.25">
      <c r="A317" s="54" t="s">
        <v>104</v>
      </c>
      <c r="B317" s="55" t="s">
        <v>842</v>
      </c>
      <c r="C317" s="55" t="s">
        <v>864</v>
      </c>
      <c r="D317" s="65"/>
      <c r="E317" s="33" t="s">
        <v>797</v>
      </c>
      <c r="F317" s="34"/>
      <c r="G317" s="34"/>
      <c r="H317" s="39"/>
      <c r="I317" s="35">
        <f>SUM(I318:I322)</f>
        <v>0</v>
      </c>
    </row>
    <row r="318" spans="1:9" ht="13.5" x14ac:dyDescent="0.25">
      <c r="A318" s="56" t="s">
        <v>104</v>
      </c>
      <c r="B318" s="57" t="s">
        <v>842</v>
      </c>
      <c r="C318" s="57" t="s">
        <v>864</v>
      </c>
      <c r="D318" s="66" t="s">
        <v>5</v>
      </c>
      <c r="E318" s="16" t="s">
        <v>159</v>
      </c>
      <c r="F318" s="7" t="s">
        <v>93</v>
      </c>
      <c r="G318" s="8"/>
      <c r="H318" s="119"/>
      <c r="I318" s="246">
        <f t="shared" ref="I318:I322" si="26">+G318*H318</f>
        <v>0</v>
      </c>
    </row>
    <row r="319" spans="1:9" ht="13.5" x14ac:dyDescent="0.25">
      <c r="A319" s="56" t="s">
        <v>104</v>
      </c>
      <c r="B319" s="57" t="s">
        <v>842</v>
      </c>
      <c r="C319" s="57" t="s">
        <v>864</v>
      </c>
      <c r="D319" s="66" t="s">
        <v>104</v>
      </c>
      <c r="E319" s="16" t="s">
        <v>155</v>
      </c>
      <c r="F319" s="7" t="s">
        <v>93</v>
      </c>
      <c r="G319" s="8"/>
      <c r="H319" s="119"/>
      <c r="I319" s="246">
        <f t="shared" si="26"/>
        <v>0</v>
      </c>
    </row>
    <row r="320" spans="1:9" ht="13.5" x14ac:dyDescent="0.25">
      <c r="A320" s="56" t="s">
        <v>104</v>
      </c>
      <c r="B320" s="57" t="s">
        <v>842</v>
      </c>
      <c r="C320" s="57" t="s">
        <v>864</v>
      </c>
      <c r="D320" s="66" t="s">
        <v>509</v>
      </c>
      <c r="E320" s="16" t="s">
        <v>141</v>
      </c>
      <c r="F320" s="7" t="s">
        <v>93</v>
      </c>
      <c r="G320" s="8"/>
      <c r="H320" s="119"/>
      <c r="I320" s="246">
        <f t="shared" si="26"/>
        <v>0</v>
      </c>
    </row>
    <row r="321" spans="1:9" ht="13.5" x14ac:dyDescent="0.25">
      <c r="A321" s="56" t="s">
        <v>104</v>
      </c>
      <c r="B321" s="57" t="s">
        <v>842</v>
      </c>
      <c r="C321" s="57" t="s">
        <v>864</v>
      </c>
      <c r="D321" s="66" t="s">
        <v>842</v>
      </c>
      <c r="E321" s="16" t="s">
        <v>156</v>
      </c>
      <c r="F321" s="7" t="s">
        <v>93</v>
      </c>
      <c r="G321" s="8"/>
      <c r="H321" s="119"/>
      <c r="I321" s="246">
        <f t="shared" si="26"/>
        <v>0</v>
      </c>
    </row>
    <row r="322" spans="1:9" ht="13.5" x14ac:dyDescent="0.25">
      <c r="A322" s="56" t="s">
        <v>104</v>
      </c>
      <c r="B322" s="57" t="s">
        <v>842</v>
      </c>
      <c r="C322" s="57" t="s">
        <v>864</v>
      </c>
      <c r="D322" s="66" t="s">
        <v>843</v>
      </c>
      <c r="E322" s="16" t="s">
        <v>157</v>
      </c>
      <c r="F322" s="7" t="s">
        <v>93</v>
      </c>
      <c r="G322" s="8"/>
      <c r="H322" s="119"/>
      <c r="I322" s="246">
        <f t="shared" si="26"/>
        <v>0</v>
      </c>
    </row>
    <row r="323" spans="1:9" ht="24" x14ac:dyDescent="0.25">
      <c r="A323" s="54" t="s">
        <v>104</v>
      </c>
      <c r="B323" s="55" t="s">
        <v>842</v>
      </c>
      <c r="C323" s="55" t="s">
        <v>865</v>
      </c>
      <c r="D323" s="65"/>
      <c r="E323" s="33" t="s">
        <v>796</v>
      </c>
      <c r="F323" s="34"/>
      <c r="G323" s="34"/>
      <c r="H323" s="39"/>
      <c r="I323" s="35">
        <f>SUM(I324:I328)</f>
        <v>0</v>
      </c>
    </row>
    <row r="324" spans="1:9" ht="13.5" x14ac:dyDescent="0.25">
      <c r="A324" s="56" t="s">
        <v>104</v>
      </c>
      <c r="B324" s="57" t="s">
        <v>842</v>
      </c>
      <c r="C324" s="57" t="s">
        <v>865</v>
      </c>
      <c r="D324" s="66" t="s">
        <v>5</v>
      </c>
      <c r="E324" s="16" t="s">
        <v>159</v>
      </c>
      <c r="F324" s="7" t="s">
        <v>93</v>
      </c>
      <c r="G324" s="8"/>
      <c r="H324" s="120"/>
      <c r="I324" s="246">
        <f t="shared" ref="I324:I328" si="27">+G324*H324</f>
        <v>0</v>
      </c>
    </row>
    <row r="325" spans="1:9" ht="13.5" x14ac:dyDescent="0.25">
      <c r="A325" s="56" t="s">
        <v>104</v>
      </c>
      <c r="B325" s="57" t="s">
        <v>842</v>
      </c>
      <c r="C325" s="57" t="s">
        <v>865</v>
      </c>
      <c r="D325" s="66" t="s">
        <v>104</v>
      </c>
      <c r="E325" s="16" t="s">
        <v>155</v>
      </c>
      <c r="F325" s="7" t="s">
        <v>93</v>
      </c>
      <c r="G325" s="8"/>
      <c r="H325" s="120"/>
      <c r="I325" s="246">
        <f t="shared" si="27"/>
        <v>0</v>
      </c>
    </row>
    <row r="326" spans="1:9" ht="13.5" x14ac:dyDescent="0.25">
      <c r="A326" s="56" t="s">
        <v>104</v>
      </c>
      <c r="B326" s="57" t="s">
        <v>842</v>
      </c>
      <c r="C326" s="57" t="s">
        <v>865</v>
      </c>
      <c r="D326" s="66" t="s">
        <v>509</v>
      </c>
      <c r="E326" s="16" t="s">
        <v>141</v>
      </c>
      <c r="F326" s="7" t="s">
        <v>93</v>
      </c>
      <c r="G326" s="8"/>
      <c r="H326" s="120"/>
      <c r="I326" s="246">
        <f t="shared" si="27"/>
        <v>0</v>
      </c>
    </row>
    <row r="327" spans="1:9" ht="13.5" x14ac:dyDescent="0.25">
      <c r="A327" s="56" t="s">
        <v>104</v>
      </c>
      <c r="B327" s="57" t="s">
        <v>842</v>
      </c>
      <c r="C327" s="57" t="s">
        <v>865</v>
      </c>
      <c r="D327" s="66" t="s">
        <v>842</v>
      </c>
      <c r="E327" s="16" t="s">
        <v>156</v>
      </c>
      <c r="F327" s="7" t="s">
        <v>93</v>
      </c>
      <c r="G327" s="8"/>
      <c r="H327" s="120"/>
      <c r="I327" s="246">
        <f t="shared" si="27"/>
        <v>0</v>
      </c>
    </row>
    <row r="328" spans="1:9" ht="13.5" x14ac:dyDescent="0.25">
      <c r="A328" s="56" t="s">
        <v>104</v>
      </c>
      <c r="B328" s="57" t="s">
        <v>842</v>
      </c>
      <c r="C328" s="57" t="s">
        <v>865</v>
      </c>
      <c r="D328" s="66" t="s">
        <v>843</v>
      </c>
      <c r="E328" s="16" t="s">
        <v>157</v>
      </c>
      <c r="F328" s="7" t="s">
        <v>93</v>
      </c>
      <c r="G328" s="8"/>
      <c r="H328" s="120"/>
      <c r="I328" s="246">
        <f t="shared" si="27"/>
        <v>0</v>
      </c>
    </row>
    <row r="329" spans="1:9" x14ac:dyDescent="0.25">
      <c r="A329" s="54" t="s">
        <v>104</v>
      </c>
      <c r="B329" s="55" t="s">
        <v>842</v>
      </c>
      <c r="C329" s="55" t="s">
        <v>866</v>
      </c>
      <c r="D329" s="65"/>
      <c r="E329" s="33" t="s">
        <v>546</v>
      </c>
      <c r="F329" s="34"/>
      <c r="G329" s="34"/>
      <c r="H329" s="39"/>
      <c r="I329" s="35">
        <f>SUM(I330:I331)</f>
        <v>0</v>
      </c>
    </row>
    <row r="330" spans="1:9" ht="24" x14ac:dyDescent="0.25">
      <c r="A330" s="56" t="s">
        <v>104</v>
      </c>
      <c r="B330" s="57" t="s">
        <v>842</v>
      </c>
      <c r="C330" s="57" t="s">
        <v>866</v>
      </c>
      <c r="D330" s="66" t="s">
        <v>5</v>
      </c>
      <c r="E330" s="16" t="s">
        <v>547</v>
      </c>
      <c r="F330" s="7" t="s">
        <v>93</v>
      </c>
      <c r="G330" s="8"/>
      <c r="H330" s="121"/>
      <c r="I330" s="246">
        <f t="shared" ref="I330:I331" si="28">+G330*H330</f>
        <v>0</v>
      </c>
    </row>
    <row r="331" spans="1:9" ht="13.5" x14ac:dyDescent="0.25">
      <c r="A331" s="56" t="s">
        <v>104</v>
      </c>
      <c r="B331" s="57" t="s">
        <v>842</v>
      </c>
      <c r="C331" s="57" t="s">
        <v>866</v>
      </c>
      <c r="D331" s="66" t="s">
        <v>104</v>
      </c>
      <c r="E331" s="16" t="s">
        <v>548</v>
      </c>
      <c r="F331" s="7" t="s">
        <v>93</v>
      </c>
      <c r="G331" s="8"/>
      <c r="H331" s="121"/>
      <c r="I331" s="246">
        <f t="shared" si="28"/>
        <v>0</v>
      </c>
    </row>
    <row r="332" spans="1:9" x14ac:dyDescent="0.25">
      <c r="A332" s="54" t="s">
        <v>104</v>
      </c>
      <c r="B332" s="55" t="s">
        <v>842</v>
      </c>
      <c r="C332" s="55" t="s">
        <v>867</v>
      </c>
      <c r="D332" s="65"/>
      <c r="E332" s="33" t="s">
        <v>752</v>
      </c>
      <c r="F332" s="34"/>
      <c r="G332" s="34"/>
      <c r="H332" s="39"/>
      <c r="I332" s="35">
        <f>SUM(I333:I337)</f>
        <v>0</v>
      </c>
    </row>
    <row r="333" spans="1:9" ht="13.5" x14ac:dyDescent="0.25">
      <c r="A333" s="56" t="s">
        <v>104</v>
      </c>
      <c r="B333" s="57" t="s">
        <v>842</v>
      </c>
      <c r="C333" s="57" t="s">
        <v>867</v>
      </c>
      <c r="D333" s="66" t="s">
        <v>5</v>
      </c>
      <c r="E333" s="18" t="s">
        <v>172</v>
      </c>
      <c r="F333" s="4" t="s">
        <v>35</v>
      </c>
      <c r="G333" s="252"/>
      <c r="H333" s="123"/>
      <c r="I333" s="246">
        <f>+G333*H333</f>
        <v>0</v>
      </c>
    </row>
    <row r="334" spans="1:9" ht="13.5" x14ac:dyDescent="0.25">
      <c r="A334" s="56" t="s">
        <v>104</v>
      </c>
      <c r="B334" s="57" t="s">
        <v>842</v>
      </c>
      <c r="C334" s="57" t="s">
        <v>867</v>
      </c>
      <c r="D334" s="66" t="s">
        <v>104</v>
      </c>
      <c r="E334" s="16" t="s">
        <v>173</v>
      </c>
      <c r="F334" s="7" t="s">
        <v>35</v>
      </c>
      <c r="G334" s="8"/>
      <c r="H334" s="122"/>
      <c r="I334" s="246">
        <f t="shared" ref="I334:I337" si="29">+G334*H334</f>
        <v>0</v>
      </c>
    </row>
    <row r="335" spans="1:9" ht="13.5" x14ac:dyDescent="0.25">
      <c r="A335" s="56" t="s">
        <v>104</v>
      </c>
      <c r="B335" s="57" t="s">
        <v>842</v>
      </c>
      <c r="C335" s="57" t="s">
        <v>867</v>
      </c>
      <c r="D335" s="66" t="s">
        <v>509</v>
      </c>
      <c r="E335" s="16" t="s">
        <v>714</v>
      </c>
      <c r="F335" s="7" t="s">
        <v>93</v>
      </c>
      <c r="G335" s="8"/>
      <c r="H335" s="122"/>
      <c r="I335" s="246">
        <f t="shared" si="29"/>
        <v>0</v>
      </c>
    </row>
    <row r="336" spans="1:9" ht="13.5" x14ac:dyDescent="0.25">
      <c r="A336" s="56" t="s">
        <v>104</v>
      </c>
      <c r="B336" s="57" t="s">
        <v>842</v>
      </c>
      <c r="C336" s="57" t="s">
        <v>867</v>
      </c>
      <c r="D336" s="66" t="s">
        <v>842</v>
      </c>
      <c r="E336" s="16" t="s">
        <v>715</v>
      </c>
      <c r="F336" s="7" t="s">
        <v>93</v>
      </c>
      <c r="G336" s="8"/>
      <c r="H336" s="122"/>
      <c r="I336" s="246">
        <f t="shared" si="29"/>
        <v>0</v>
      </c>
    </row>
    <row r="337" spans="1:9" ht="13.5" x14ac:dyDescent="0.25">
      <c r="A337" s="56" t="s">
        <v>104</v>
      </c>
      <c r="B337" s="57" t="s">
        <v>842</v>
      </c>
      <c r="C337" s="57" t="s">
        <v>867</v>
      </c>
      <c r="D337" s="66" t="s">
        <v>843</v>
      </c>
      <c r="E337" s="16" t="s">
        <v>715</v>
      </c>
      <c r="F337" s="7" t="s">
        <v>93</v>
      </c>
      <c r="G337" s="8"/>
      <c r="H337" s="122"/>
      <c r="I337" s="246">
        <f t="shared" si="29"/>
        <v>0</v>
      </c>
    </row>
    <row r="338" spans="1:9" x14ac:dyDescent="0.25">
      <c r="A338" s="54" t="s">
        <v>104</v>
      </c>
      <c r="B338" s="55" t="s">
        <v>842</v>
      </c>
      <c r="C338" s="55" t="s">
        <v>868</v>
      </c>
      <c r="D338" s="65"/>
      <c r="E338" s="33" t="s">
        <v>174</v>
      </c>
      <c r="F338" s="34"/>
      <c r="G338" s="34"/>
      <c r="H338" s="39"/>
      <c r="I338" s="35">
        <f>SUM(I339:I343)</f>
        <v>0</v>
      </c>
    </row>
    <row r="339" spans="1:9" ht="13.5" x14ac:dyDescent="0.25">
      <c r="A339" s="56" t="s">
        <v>104</v>
      </c>
      <c r="B339" s="57" t="s">
        <v>842</v>
      </c>
      <c r="C339" s="57" t="s">
        <v>868</v>
      </c>
      <c r="D339" s="66" t="s">
        <v>5</v>
      </c>
      <c r="E339" s="18" t="s">
        <v>568</v>
      </c>
      <c r="F339" s="4" t="s">
        <v>35</v>
      </c>
      <c r="G339" s="252"/>
      <c r="H339" s="123"/>
      <c r="I339" s="246">
        <f>+G339*H339</f>
        <v>0</v>
      </c>
    </row>
    <row r="340" spans="1:9" ht="13.5" x14ac:dyDescent="0.25">
      <c r="A340" s="56" t="s">
        <v>104</v>
      </c>
      <c r="B340" s="57" t="s">
        <v>842</v>
      </c>
      <c r="C340" s="57" t="s">
        <v>868</v>
      </c>
      <c r="D340" s="66" t="s">
        <v>104</v>
      </c>
      <c r="E340" s="16" t="s">
        <v>569</v>
      </c>
      <c r="F340" s="7" t="s">
        <v>35</v>
      </c>
      <c r="G340" s="8"/>
      <c r="H340" s="124"/>
      <c r="I340" s="246">
        <f t="shared" ref="I340:I343" si="30">+G340*H340</f>
        <v>0</v>
      </c>
    </row>
    <row r="341" spans="1:9" ht="13.5" x14ac:dyDescent="0.25">
      <c r="A341" s="56" t="s">
        <v>104</v>
      </c>
      <c r="B341" s="57" t="s">
        <v>842</v>
      </c>
      <c r="C341" s="57" t="s">
        <v>868</v>
      </c>
      <c r="D341" s="66" t="s">
        <v>509</v>
      </c>
      <c r="E341" s="18" t="s">
        <v>570</v>
      </c>
      <c r="F341" s="4" t="s">
        <v>35</v>
      </c>
      <c r="G341" s="5"/>
      <c r="H341" s="123"/>
      <c r="I341" s="246">
        <f t="shared" si="30"/>
        <v>0</v>
      </c>
    </row>
    <row r="342" spans="1:9" ht="13.5" x14ac:dyDescent="0.25">
      <c r="A342" s="56" t="s">
        <v>104</v>
      </c>
      <c r="B342" s="57" t="s">
        <v>842</v>
      </c>
      <c r="C342" s="57" t="s">
        <v>868</v>
      </c>
      <c r="D342" s="66" t="s">
        <v>842</v>
      </c>
      <c r="E342" s="16" t="s">
        <v>571</v>
      </c>
      <c r="F342" s="7" t="s">
        <v>35</v>
      </c>
      <c r="G342" s="8"/>
      <c r="H342" s="124"/>
      <c r="I342" s="246">
        <f t="shared" si="30"/>
        <v>0</v>
      </c>
    </row>
    <row r="343" spans="1:9" ht="13.5" x14ac:dyDescent="0.25">
      <c r="A343" s="56" t="s">
        <v>104</v>
      </c>
      <c r="B343" s="57" t="s">
        <v>842</v>
      </c>
      <c r="C343" s="57" t="s">
        <v>868</v>
      </c>
      <c r="D343" s="66" t="s">
        <v>843</v>
      </c>
      <c r="E343" s="16" t="s">
        <v>607</v>
      </c>
      <c r="F343" s="7" t="s">
        <v>35</v>
      </c>
      <c r="G343" s="8"/>
      <c r="H343" s="124"/>
      <c r="I343" s="246">
        <f t="shared" si="30"/>
        <v>0</v>
      </c>
    </row>
    <row r="344" spans="1:9" ht="24" x14ac:dyDescent="0.25">
      <c r="A344" s="54" t="s">
        <v>104</v>
      </c>
      <c r="B344" s="55" t="s">
        <v>842</v>
      </c>
      <c r="C344" s="55" t="s">
        <v>869</v>
      </c>
      <c r="D344" s="65"/>
      <c r="E344" s="33" t="s">
        <v>574</v>
      </c>
      <c r="F344" s="34"/>
      <c r="G344" s="34"/>
      <c r="H344" s="39"/>
      <c r="I344" s="35">
        <f>SUM(I345:I346)</f>
        <v>0</v>
      </c>
    </row>
    <row r="345" spans="1:9" ht="24" x14ac:dyDescent="0.25">
      <c r="A345" s="56" t="s">
        <v>104</v>
      </c>
      <c r="B345" s="57" t="s">
        <v>842</v>
      </c>
      <c r="C345" s="57" t="s">
        <v>869</v>
      </c>
      <c r="D345" s="66" t="s">
        <v>5</v>
      </c>
      <c r="E345" s="18" t="s">
        <v>575</v>
      </c>
      <c r="F345" s="4" t="s">
        <v>93</v>
      </c>
      <c r="G345" s="252"/>
      <c r="H345" s="125"/>
      <c r="I345" s="246">
        <f>+G345*H345</f>
        <v>0</v>
      </c>
    </row>
    <row r="346" spans="1:9" ht="24" x14ac:dyDescent="0.25">
      <c r="A346" s="56" t="s">
        <v>104</v>
      </c>
      <c r="B346" s="57" t="s">
        <v>842</v>
      </c>
      <c r="C346" s="57" t="s">
        <v>869</v>
      </c>
      <c r="D346" s="66" t="s">
        <v>104</v>
      </c>
      <c r="E346" s="16" t="s">
        <v>576</v>
      </c>
      <c r="F346" s="7" t="s">
        <v>93</v>
      </c>
      <c r="G346" s="8"/>
      <c r="H346" s="126"/>
      <c r="I346" s="246">
        <f>+G346*H346</f>
        <v>0</v>
      </c>
    </row>
    <row r="347" spans="1:9" x14ac:dyDescent="0.25">
      <c r="A347" s="54" t="s">
        <v>104</v>
      </c>
      <c r="B347" s="55" t="s">
        <v>842</v>
      </c>
      <c r="C347" s="55" t="s">
        <v>870</v>
      </c>
      <c r="D347" s="65"/>
      <c r="E347" s="33" t="s">
        <v>449</v>
      </c>
      <c r="F347" s="34"/>
      <c r="G347" s="34"/>
      <c r="H347" s="39"/>
      <c r="I347" s="35">
        <f>SUM(I348:I361)</f>
        <v>0</v>
      </c>
    </row>
    <row r="348" spans="1:9" x14ac:dyDescent="0.25">
      <c r="A348" s="56" t="s">
        <v>104</v>
      </c>
      <c r="B348" s="57" t="s">
        <v>842</v>
      </c>
      <c r="C348" s="57" t="s">
        <v>870</v>
      </c>
      <c r="D348" s="66" t="s">
        <v>5</v>
      </c>
      <c r="E348" s="16" t="s">
        <v>450</v>
      </c>
      <c r="F348" s="7" t="s">
        <v>15</v>
      </c>
      <c r="G348" s="8"/>
      <c r="H348" s="127"/>
      <c r="I348" s="246">
        <f t="shared" ref="I348:I370" si="31">+G348*H348</f>
        <v>0</v>
      </c>
    </row>
    <row r="349" spans="1:9" x14ac:dyDescent="0.25">
      <c r="A349" s="56" t="s">
        <v>104</v>
      </c>
      <c r="B349" s="57" t="s">
        <v>842</v>
      </c>
      <c r="C349" s="57" t="s">
        <v>870</v>
      </c>
      <c r="D349" s="66" t="s">
        <v>104</v>
      </c>
      <c r="E349" s="16" t="s">
        <v>451</v>
      </c>
      <c r="F349" s="7" t="s">
        <v>15</v>
      </c>
      <c r="G349" s="8"/>
      <c r="H349" s="127"/>
      <c r="I349" s="246">
        <f t="shared" si="31"/>
        <v>0</v>
      </c>
    </row>
    <row r="350" spans="1:9" x14ac:dyDescent="0.25">
      <c r="A350" s="56" t="s">
        <v>104</v>
      </c>
      <c r="B350" s="57" t="s">
        <v>842</v>
      </c>
      <c r="C350" s="57" t="s">
        <v>870</v>
      </c>
      <c r="D350" s="66" t="s">
        <v>509</v>
      </c>
      <c r="E350" s="16" t="s">
        <v>452</v>
      </c>
      <c r="F350" s="7" t="s">
        <v>15</v>
      </c>
      <c r="G350" s="8"/>
      <c r="H350" s="127"/>
      <c r="I350" s="246">
        <f t="shared" si="31"/>
        <v>0</v>
      </c>
    </row>
    <row r="351" spans="1:9" x14ac:dyDescent="0.25">
      <c r="A351" s="56" t="s">
        <v>104</v>
      </c>
      <c r="B351" s="57" t="s">
        <v>842</v>
      </c>
      <c r="C351" s="57" t="s">
        <v>870</v>
      </c>
      <c r="D351" s="66" t="s">
        <v>842</v>
      </c>
      <c r="E351" s="16" t="s">
        <v>453</v>
      </c>
      <c r="F351" s="7" t="s">
        <v>15</v>
      </c>
      <c r="G351" s="8"/>
      <c r="H351" s="127"/>
      <c r="I351" s="246">
        <f t="shared" si="31"/>
        <v>0</v>
      </c>
    </row>
    <row r="352" spans="1:9" x14ac:dyDescent="0.25">
      <c r="A352" s="56" t="s">
        <v>104</v>
      </c>
      <c r="B352" s="57" t="s">
        <v>842</v>
      </c>
      <c r="C352" s="57" t="s">
        <v>870</v>
      </c>
      <c r="D352" s="66" t="s">
        <v>843</v>
      </c>
      <c r="E352" s="16" t="s">
        <v>454</v>
      </c>
      <c r="F352" s="7" t="s">
        <v>15</v>
      </c>
      <c r="G352" s="8"/>
      <c r="H352" s="127"/>
      <c r="I352" s="246">
        <f t="shared" si="31"/>
        <v>0</v>
      </c>
    </row>
    <row r="353" spans="1:9" x14ac:dyDescent="0.25">
      <c r="A353" s="56" t="s">
        <v>104</v>
      </c>
      <c r="B353" s="57" t="s">
        <v>842</v>
      </c>
      <c r="C353" s="57" t="s">
        <v>870</v>
      </c>
      <c r="D353" s="66" t="s">
        <v>844</v>
      </c>
      <c r="E353" s="16" t="s">
        <v>455</v>
      </c>
      <c r="F353" s="7" t="s">
        <v>15</v>
      </c>
      <c r="G353" s="8"/>
      <c r="H353" s="127"/>
      <c r="I353" s="246">
        <f t="shared" si="31"/>
        <v>0</v>
      </c>
    </row>
    <row r="354" spans="1:9" x14ac:dyDescent="0.25">
      <c r="A354" s="56" t="s">
        <v>104</v>
      </c>
      <c r="B354" s="57" t="s">
        <v>842</v>
      </c>
      <c r="C354" s="57" t="s">
        <v>870</v>
      </c>
      <c r="D354" s="66" t="s">
        <v>845</v>
      </c>
      <c r="E354" s="16" t="s">
        <v>456</v>
      </c>
      <c r="F354" s="7" t="s">
        <v>50</v>
      </c>
      <c r="G354" s="8"/>
      <c r="H354" s="127"/>
      <c r="I354" s="246">
        <f t="shared" si="31"/>
        <v>0</v>
      </c>
    </row>
    <row r="355" spans="1:9" x14ac:dyDescent="0.25">
      <c r="A355" s="56" t="s">
        <v>104</v>
      </c>
      <c r="B355" s="57" t="s">
        <v>842</v>
      </c>
      <c r="C355" s="57" t="s">
        <v>870</v>
      </c>
      <c r="D355" s="66" t="s">
        <v>846</v>
      </c>
      <c r="E355" s="16" t="s">
        <v>457</v>
      </c>
      <c r="F355" s="7" t="s">
        <v>50</v>
      </c>
      <c r="G355" s="251"/>
      <c r="H355" s="127"/>
      <c r="I355" s="246">
        <f>+G355*H355</f>
        <v>0</v>
      </c>
    </row>
    <row r="356" spans="1:9" x14ac:dyDescent="0.25">
      <c r="A356" s="56" t="s">
        <v>104</v>
      </c>
      <c r="B356" s="57" t="s">
        <v>842</v>
      </c>
      <c r="C356" s="57" t="s">
        <v>870</v>
      </c>
      <c r="D356" s="66" t="s">
        <v>847</v>
      </c>
      <c r="E356" s="16" t="s">
        <v>458</v>
      </c>
      <c r="F356" s="7" t="s">
        <v>15</v>
      </c>
      <c r="G356" s="8"/>
      <c r="H356" s="127"/>
      <c r="I356" s="246">
        <f t="shared" si="31"/>
        <v>0</v>
      </c>
    </row>
    <row r="357" spans="1:9" x14ac:dyDescent="0.25">
      <c r="A357" s="56" t="s">
        <v>104</v>
      </c>
      <c r="B357" s="57" t="s">
        <v>842</v>
      </c>
      <c r="C357" s="57" t="s">
        <v>870</v>
      </c>
      <c r="D357" s="66" t="s">
        <v>848</v>
      </c>
      <c r="E357" s="16" t="s">
        <v>459</v>
      </c>
      <c r="F357" s="7" t="s">
        <v>15</v>
      </c>
      <c r="G357" s="251"/>
      <c r="H357" s="127"/>
      <c r="I357" s="246">
        <f t="shared" si="31"/>
        <v>0</v>
      </c>
    </row>
    <row r="358" spans="1:9" x14ac:dyDescent="0.25">
      <c r="A358" s="56" t="s">
        <v>104</v>
      </c>
      <c r="B358" s="57" t="s">
        <v>842</v>
      </c>
      <c r="C358" s="57" t="s">
        <v>870</v>
      </c>
      <c r="D358" s="66" t="s">
        <v>849</v>
      </c>
      <c r="E358" s="16" t="s">
        <v>460</v>
      </c>
      <c r="F358" s="7" t="s">
        <v>15</v>
      </c>
      <c r="G358" s="8"/>
      <c r="H358" s="127"/>
      <c r="I358" s="246">
        <f t="shared" si="31"/>
        <v>0</v>
      </c>
    </row>
    <row r="359" spans="1:9" x14ac:dyDescent="0.25">
      <c r="A359" s="56" t="s">
        <v>104</v>
      </c>
      <c r="B359" s="57" t="s">
        <v>842</v>
      </c>
      <c r="C359" s="57" t="s">
        <v>870</v>
      </c>
      <c r="D359" s="66" t="s">
        <v>850</v>
      </c>
      <c r="E359" s="16" t="s">
        <v>461</v>
      </c>
      <c r="F359" s="7" t="s">
        <v>15</v>
      </c>
      <c r="G359" s="8"/>
      <c r="H359" s="127"/>
      <c r="I359" s="246">
        <f t="shared" si="31"/>
        <v>0</v>
      </c>
    </row>
    <row r="360" spans="1:9" x14ac:dyDescent="0.25">
      <c r="A360" s="56" t="s">
        <v>104</v>
      </c>
      <c r="B360" s="57" t="s">
        <v>842</v>
      </c>
      <c r="C360" s="57" t="s">
        <v>870</v>
      </c>
      <c r="D360" s="66" t="s">
        <v>851</v>
      </c>
      <c r="E360" s="16" t="s">
        <v>462</v>
      </c>
      <c r="F360" s="7" t="s">
        <v>15</v>
      </c>
      <c r="G360" s="8"/>
      <c r="H360" s="127"/>
      <c r="I360" s="246">
        <f t="shared" si="31"/>
        <v>0</v>
      </c>
    </row>
    <row r="361" spans="1:9" x14ac:dyDescent="0.25">
      <c r="A361" s="56" t="s">
        <v>104</v>
      </c>
      <c r="B361" s="57" t="s">
        <v>842</v>
      </c>
      <c r="C361" s="57" t="s">
        <v>870</v>
      </c>
      <c r="D361" s="66" t="s">
        <v>852</v>
      </c>
      <c r="E361" s="16" t="s">
        <v>463</v>
      </c>
      <c r="F361" s="7" t="s">
        <v>15</v>
      </c>
      <c r="G361" s="251"/>
      <c r="H361" s="127"/>
      <c r="I361" s="246">
        <f t="shared" si="31"/>
        <v>0</v>
      </c>
    </row>
    <row r="362" spans="1:9" x14ac:dyDescent="0.25">
      <c r="A362" s="52" t="s">
        <v>104</v>
      </c>
      <c r="B362" s="53" t="s">
        <v>843</v>
      </c>
      <c r="C362" s="53"/>
      <c r="D362" s="64"/>
      <c r="E362" s="41" t="s">
        <v>567</v>
      </c>
      <c r="F362" s="42"/>
      <c r="G362" s="42"/>
      <c r="H362" s="43"/>
      <c r="I362" s="44">
        <f>I363+I371+I379+I389+I400+I413+I418+I410</f>
        <v>0</v>
      </c>
    </row>
    <row r="363" spans="1:9" x14ac:dyDescent="0.25">
      <c r="A363" s="54" t="s">
        <v>104</v>
      </c>
      <c r="B363" s="55" t="s">
        <v>843</v>
      </c>
      <c r="C363" s="55" t="s">
        <v>5</v>
      </c>
      <c r="D363" s="65"/>
      <c r="E363" s="33" t="s">
        <v>563</v>
      </c>
      <c r="F363" s="34"/>
      <c r="G363" s="34"/>
      <c r="H363" s="39"/>
      <c r="I363" s="35">
        <f>SUM(I364:I370)</f>
        <v>0</v>
      </c>
    </row>
    <row r="364" spans="1:9" ht="13.5" x14ac:dyDescent="0.25">
      <c r="A364" s="56" t="s">
        <v>104</v>
      </c>
      <c r="B364" s="57" t="s">
        <v>843</v>
      </c>
      <c r="C364" s="57" t="s">
        <v>5</v>
      </c>
      <c r="D364" s="66" t="s">
        <v>5</v>
      </c>
      <c r="E364" s="18" t="s">
        <v>166</v>
      </c>
      <c r="F364" s="7" t="s">
        <v>93</v>
      </c>
      <c r="G364" s="252">
        <v>38.4</v>
      </c>
      <c r="H364" s="129"/>
      <c r="I364" s="246">
        <f t="shared" si="31"/>
        <v>0</v>
      </c>
    </row>
    <row r="365" spans="1:9" ht="13.5" x14ac:dyDescent="0.25">
      <c r="A365" s="56" t="s">
        <v>104</v>
      </c>
      <c r="B365" s="57" t="s">
        <v>843</v>
      </c>
      <c r="C365" s="57" t="s">
        <v>5</v>
      </c>
      <c r="D365" s="66" t="s">
        <v>104</v>
      </c>
      <c r="E365" s="16" t="s">
        <v>167</v>
      </c>
      <c r="F365" s="7" t="s">
        <v>93</v>
      </c>
      <c r="G365" s="8"/>
      <c r="H365" s="128"/>
      <c r="I365" s="246">
        <f t="shared" si="31"/>
        <v>0</v>
      </c>
    </row>
    <row r="366" spans="1:9" ht="13.5" x14ac:dyDescent="0.25">
      <c r="A366" s="56" t="s">
        <v>104</v>
      </c>
      <c r="B366" s="57" t="s">
        <v>843</v>
      </c>
      <c r="C366" s="57" t="s">
        <v>5</v>
      </c>
      <c r="D366" s="66" t="s">
        <v>509</v>
      </c>
      <c r="E366" s="16" t="s">
        <v>168</v>
      </c>
      <c r="F366" s="7" t="s">
        <v>93</v>
      </c>
      <c r="G366" s="8"/>
      <c r="H366" s="128"/>
      <c r="I366" s="246">
        <f t="shared" si="31"/>
        <v>0</v>
      </c>
    </row>
    <row r="367" spans="1:9" ht="13.5" x14ac:dyDescent="0.25">
      <c r="A367" s="56" t="s">
        <v>104</v>
      </c>
      <c r="B367" s="57" t="s">
        <v>843</v>
      </c>
      <c r="C367" s="57" t="s">
        <v>5</v>
      </c>
      <c r="D367" s="66" t="s">
        <v>842</v>
      </c>
      <c r="E367" s="16" t="s">
        <v>169</v>
      </c>
      <c r="F367" s="7" t="s">
        <v>93</v>
      </c>
      <c r="G367" s="8"/>
      <c r="H367" s="128"/>
      <c r="I367" s="246">
        <f t="shared" si="31"/>
        <v>0</v>
      </c>
    </row>
    <row r="368" spans="1:9" ht="13.5" x14ac:dyDescent="0.25">
      <c r="A368" s="56" t="s">
        <v>104</v>
      </c>
      <c r="B368" s="57" t="s">
        <v>843</v>
      </c>
      <c r="C368" s="57" t="s">
        <v>5</v>
      </c>
      <c r="D368" s="66" t="s">
        <v>843</v>
      </c>
      <c r="E368" s="16" t="s">
        <v>562</v>
      </c>
      <c r="F368" s="7" t="s">
        <v>93</v>
      </c>
      <c r="G368" s="8"/>
      <c r="H368" s="128"/>
      <c r="I368" s="246">
        <f t="shared" si="31"/>
        <v>0</v>
      </c>
    </row>
    <row r="369" spans="1:9" x14ac:dyDescent="0.25">
      <c r="A369" s="56" t="s">
        <v>104</v>
      </c>
      <c r="B369" s="57" t="s">
        <v>843</v>
      </c>
      <c r="C369" s="57" t="s">
        <v>5</v>
      </c>
      <c r="D369" s="66" t="s">
        <v>844</v>
      </c>
      <c r="E369" s="16" t="s">
        <v>550</v>
      </c>
      <c r="F369" s="7" t="s">
        <v>56</v>
      </c>
      <c r="G369" s="8"/>
      <c r="H369" s="128"/>
      <c r="I369" s="246">
        <f t="shared" si="31"/>
        <v>0</v>
      </c>
    </row>
    <row r="370" spans="1:9" x14ac:dyDescent="0.25">
      <c r="A370" s="56" t="s">
        <v>104</v>
      </c>
      <c r="B370" s="57" t="s">
        <v>843</v>
      </c>
      <c r="C370" s="57" t="s">
        <v>5</v>
      </c>
      <c r="D370" s="66" t="s">
        <v>845</v>
      </c>
      <c r="E370" s="16" t="s">
        <v>551</v>
      </c>
      <c r="F370" s="7" t="s">
        <v>492</v>
      </c>
      <c r="G370" s="8"/>
      <c r="H370" s="128"/>
      <c r="I370" s="246">
        <f t="shared" si="31"/>
        <v>0</v>
      </c>
    </row>
    <row r="371" spans="1:9" x14ac:dyDescent="0.25">
      <c r="A371" s="54" t="s">
        <v>104</v>
      </c>
      <c r="B371" s="55" t="s">
        <v>843</v>
      </c>
      <c r="C371" s="55" t="s">
        <v>104</v>
      </c>
      <c r="D371" s="65"/>
      <c r="E371" s="33" t="s">
        <v>754</v>
      </c>
      <c r="F371" s="34"/>
      <c r="G371" s="34"/>
      <c r="H371" s="39"/>
      <c r="I371" s="35">
        <f>SUM(I372:I378)</f>
        <v>0</v>
      </c>
    </row>
    <row r="372" spans="1:9" ht="13.5" x14ac:dyDescent="0.25">
      <c r="A372" s="56" t="s">
        <v>104</v>
      </c>
      <c r="B372" s="57" t="s">
        <v>843</v>
      </c>
      <c r="C372" s="57" t="s">
        <v>104</v>
      </c>
      <c r="D372" s="66" t="s">
        <v>5</v>
      </c>
      <c r="E372" s="18" t="s">
        <v>166</v>
      </c>
      <c r="F372" s="7" t="s">
        <v>93</v>
      </c>
      <c r="G372" s="5"/>
      <c r="H372" s="129"/>
      <c r="I372" s="246">
        <f t="shared" ref="I372:I378" si="32">+G372*H372</f>
        <v>0</v>
      </c>
    </row>
    <row r="373" spans="1:9" ht="13.5" x14ac:dyDescent="0.25">
      <c r="A373" s="56" t="s">
        <v>104</v>
      </c>
      <c r="B373" s="57" t="s">
        <v>843</v>
      </c>
      <c r="C373" s="57" t="s">
        <v>104</v>
      </c>
      <c r="D373" s="66" t="s">
        <v>104</v>
      </c>
      <c r="E373" s="16" t="s">
        <v>167</v>
      </c>
      <c r="F373" s="7" t="s">
        <v>93</v>
      </c>
      <c r="G373" s="8"/>
      <c r="H373" s="130"/>
      <c r="I373" s="246">
        <f t="shared" si="32"/>
        <v>0</v>
      </c>
    </row>
    <row r="374" spans="1:9" ht="13.5" x14ac:dyDescent="0.25">
      <c r="A374" s="56" t="s">
        <v>104</v>
      </c>
      <c r="B374" s="57" t="s">
        <v>843</v>
      </c>
      <c r="C374" s="57" t="s">
        <v>104</v>
      </c>
      <c r="D374" s="66" t="s">
        <v>509</v>
      </c>
      <c r="E374" s="16" t="s">
        <v>168</v>
      </c>
      <c r="F374" s="7" t="s">
        <v>93</v>
      </c>
      <c r="G374" s="251"/>
      <c r="H374" s="130"/>
      <c r="I374" s="246">
        <f t="shared" si="32"/>
        <v>0</v>
      </c>
    </row>
    <row r="375" spans="1:9" ht="13.5" x14ac:dyDescent="0.25">
      <c r="A375" s="56" t="s">
        <v>104</v>
      </c>
      <c r="B375" s="57" t="s">
        <v>843</v>
      </c>
      <c r="C375" s="57" t="s">
        <v>104</v>
      </c>
      <c r="D375" s="66" t="s">
        <v>842</v>
      </c>
      <c r="E375" s="16" t="s">
        <v>169</v>
      </c>
      <c r="F375" s="7" t="s">
        <v>93</v>
      </c>
      <c r="G375" s="8"/>
      <c r="H375" s="130"/>
      <c r="I375" s="246">
        <f t="shared" si="32"/>
        <v>0</v>
      </c>
    </row>
    <row r="376" spans="1:9" ht="13.5" x14ac:dyDescent="0.25">
      <c r="A376" s="56" t="s">
        <v>104</v>
      </c>
      <c r="B376" s="57" t="s">
        <v>843</v>
      </c>
      <c r="C376" s="57" t="s">
        <v>104</v>
      </c>
      <c r="D376" s="66" t="s">
        <v>843</v>
      </c>
      <c r="E376" s="16" t="s">
        <v>562</v>
      </c>
      <c r="F376" s="7" t="s">
        <v>93</v>
      </c>
      <c r="G376" s="8"/>
      <c r="H376" s="130"/>
      <c r="I376" s="246">
        <f t="shared" si="32"/>
        <v>0</v>
      </c>
    </row>
    <row r="377" spans="1:9" x14ac:dyDescent="0.25">
      <c r="A377" s="56" t="s">
        <v>104</v>
      </c>
      <c r="B377" s="57" t="s">
        <v>843</v>
      </c>
      <c r="C377" s="57" t="s">
        <v>104</v>
      </c>
      <c r="D377" s="66" t="s">
        <v>844</v>
      </c>
      <c r="E377" s="16" t="s">
        <v>550</v>
      </c>
      <c r="F377" s="7" t="s">
        <v>56</v>
      </c>
      <c r="G377" s="251"/>
      <c r="H377" s="130"/>
      <c r="I377" s="246">
        <f t="shared" si="32"/>
        <v>0</v>
      </c>
    </row>
    <row r="378" spans="1:9" x14ac:dyDescent="0.25">
      <c r="A378" s="56" t="s">
        <v>104</v>
      </c>
      <c r="B378" s="57" t="s">
        <v>843</v>
      </c>
      <c r="C378" s="57" t="s">
        <v>104</v>
      </c>
      <c r="D378" s="66" t="s">
        <v>845</v>
      </c>
      <c r="E378" s="16" t="s">
        <v>551</v>
      </c>
      <c r="F378" s="7" t="s">
        <v>492</v>
      </c>
      <c r="G378" s="8"/>
      <c r="H378" s="130"/>
      <c r="I378" s="246">
        <f t="shared" si="32"/>
        <v>0</v>
      </c>
    </row>
    <row r="379" spans="1:9" x14ac:dyDescent="0.25">
      <c r="A379" s="54" t="s">
        <v>104</v>
      </c>
      <c r="B379" s="55" t="s">
        <v>843</v>
      </c>
      <c r="C379" s="55" t="s">
        <v>509</v>
      </c>
      <c r="D379" s="65"/>
      <c r="E379" s="33" t="s">
        <v>564</v>
      </c>
      <c r="F379" s="34"/>
      <c r="G379" s="34"/>
      <c r="H379" s="39"/>
      <c r="I379" s="35">
        <f>SUM(I380:I388)</f>
        <v>0</v>
      </c>
    </row>
    <row r="380" spans="1:9" ht="13.5" x14ac:dyDescent="0.25">
      <c r="A380" s="56" t="s">
        <v>104</v>
      </c>
      <c r="B380" s="57" t="s">
        <v>843</v>
      </c>
      <c r="C380" s="57" t="s">
        <v>509</v>
      </c>
      <c r="D380" s="66" t="s">
        <v>5</v>
      </c>
      <c r="E380" s="18" t="s">
        <v>557</v>
      </c>
      <c r="F380" s="7" t="s">
        <v>93</v>
      </c>
      <c r="G380" s="5"/>
      <c r="H380" s="131"/>
      <c r="I380" s="246">
        <f t="shared" ref="I380:I388" si="33">+G380*H380</f>
        <v>0</v>
      </c>
    </row>
    <row r="381" spans="1:9" ht="13.5" x14ac:dyDescent="0.25">
      <c r="A381" s="56" t="s">
        <v>104</v>
      </c>
      <c r="B381" s="57" t="s">
        <v>843</v>
      </c>
      <c r="C381" s="57" t="s">
        <v>509</v>
      </c>
      <c r="D381" s="66" t="s">
        <v>104</v>
      </c>
      <c r="E381" s="18" t="s">
        <v>553</v>
      </c>
      <c r="F381" s="7" t="s">
        <v>93</v>
      </c>
      <c r="G381" s="5"/>
      <c r="H381" s="131"/>
      <c r="I381" s="246">
        <f t="shared" si="33"/>
        <v>0</v>
      </c>
    </row>
    <row r="382" spans="1:9" ht="13.5" x14ac:dyDescent="0.25">
      <c r="A382" s="56" t="s">
        <v>104</v>
      </c>
      <c r="B382" s="57" t="s">
        <v>843</v>
      </c>
      <c r="C382" s="57" t="s">
        <v>509</v>
      </c>
      <c r="D382" s="66" t="s">
        <v>509</v>
      </c>
      <c r="E382" s="18" t="s">
        <v>554</v>
      </c>
      <c r="F382" s="7" t="s">
        <v>93</v>
      </c>
      <c r="G382" s="5"/>
      <c r="H382" s="131"/>
      <c r="I382" s="246">
        <f t="shared" si="33"/>
        <v>0</v>
      </c>
    </row>
    <row r="383" spans="1:9" ht="13.5" x14ac:dyDescent="0.25">
      <c r="A383" s="56" t="s">
        <v>104</v>
      </c>
      <c r="B383" s="57" t="s">
        <v>843</v>
      </c>
      <c r="C383" s="57" t="s">
        <v>509</v>
      </c>
      <c r="D383" s="66" t="s">
        <v>842</v>
      </c>
      <c r="E383" s="18" t="s">
        <v>555</v>
      </c>
      <c r="F383" s="7" t="s">
        <v>93</v>
      </c>
      <c r="G383" s="5"/>
      <c r="H383" s="131"/>
      <c r="I383" s="246">
        <f t="shared" si="33"/>
        <v>0</v>
      </c>
    </row>
    <row r="384" spans="1:9" ht="13.5" x14ac:dyDescent="0.25">
      <c r="A384" s="56" t="s">
        <v>104</v>
      </c>
      <c r="B384" s="57" t="s">
        <v>843</v>
      </c>
      <c r="C384" s="57" t="s">
        <v>509</v>
      </c>
      <c r="D384" s="66" t="s">
        <v>843</v>
      </c>
      <c r="E384" s="18" t="s">
        <v>556</v>
      </c>
      <c r="F384" s="7" t="s">
        <v>93</v>
      </c>
      <c r="G384" s="5"/>
      <c r="H384" s="131"/>
      <c r="I384" s="246">
        <f t="shared" si="33"/>
        <v>0</v>
      </c>
    </row>
    <row r="385" spans="1:9" ht="24" x14ac:dyDescent="0.25">
      <c r="A385" s="56" t="s">
        <v>104</v>
      </c>
      <c r="B385" s="57" t="s">
        <v>843</v>
      </c>
      <c r="C385" s="57" t="s">
        <v>509</v>
      </c>
      <c r="D385" s="66" t="s">
        <v>844</v>
      </c>
      <c r="E385" s="16" t="s">
        <v>552</v>
      </c>
      <c r="F385" s="7" t="s">
        <v>35</v>
      </c>
      <c r="G385" s="8"/>
      <c r="H385" s="132"/>
      <c r="I385" s="246">
        <f t="shared" si="33"/>
        <v>0</v>
      </c>
    </row>
    <row r="386" spans="1:9" ht="24" x14ac:dyDescent="0.25">
      <c r="A386" s="56" t="s">
        <v>104</v>
      </c>
      <c r="B386" s="57" t="s">
        <v>843</v>
      </c>
      <c r="C386" s="57" t="s">
        <v>509</v>
      </c>
      <c r="D386" s="66" t="s">
        <v>845</v>
      </c>
      <c r="E386" s="16" t="s">
        <v>725</v>
      </c>
      <c r="F386" s="7" t="s">
        <v>93</v>
      </c>
      <c r="G386" s="8"/>
      <c r="H386" s="132"/>
      <c r="I386" s="246">
        <f t="shared" si="33"/>
        <v>0</v>
      </c>
    </row>
    <row r="387" spans="1:9" ht="24" x14ac:dyDescent="0.25">
      <c r="A387" s="56" t="s">
        <v>104</v>
      </c>
      <c r="B387" s="57" t="s">
        <v>843</v>
      </c>
      <c r="C387" s="57" t="s">
        <v>509</v>
      </c>
      <c r="D387" s="66" t="s">
        <v>846</v>
      </c>
      <c r="E387" s="16" t="s">
        <v>726</v>
      </c>
      <c r="F387" s="7" t="s">
        <v>93</v>
      </c>
      <c r="G387" s="8"/>
      <c r="H387" s="132"/>
      <c r="I387" s="246">
        <f t="shared" si="33"/>
        <v>0</v>
      </c>
    </row>
    <row r="388" spans="1:9" ht="24" x14ac:dyDescent="0.25">
      <c r="A388" s="56" t="s">
        <v>104</v>
      </c>
      <c r="B388" s="57" t="s">
        <v>843</v>
      </c>
      <c r="C388" s="57" t="s">
        <v>509</v>
      </c>
      <c r="D388" s="66" t="s">
        <v>847</v>
      </c>
      <c r="E388" s="16" t="s">
        <v>727</v>
      </c>
      <c r="F388" s="7" t="s">
        <v>93</v>
      </c>
      <c r="G388" s="8"/>
      <c r="H388" s="132"/>
      <c r="I388" s="246">
        <f t="shared" si="33"/>
        <v>0</v>
      </c>
    </row>
    <row r="389" spans="1:9" x14ac:dyDescent="0.25">
      <c r="A389" s="54" t="s">
        <v>104</v>
      </c>
      <c r="B389" s="55" t="s">
        <v>843</v>
      </c>
      <c r="C389" s="55" t="s">
        <v>842</v>
      </c>
      <c r="D389" s="65"/>
      <c r="E389" s="33" t="s">
        <v>650</v>
      </c>
      <c r="F389" s="34"/>
      <c r="G389" s="34"/>
      <c r="H389" s="39"/>
      <c r="I389" s="35">
        <f>SUM(I390:I399)</f>
        <v>0</v>
      </c>
    </row>
    <row r="390" spans="1:9" ht="13.5" x14ac:dyDescent="0.25">
      <c r="A390" s="56" t="s">
        <v>104</v>
      </c>
      <c r="B390" s="57" t="s">
        <v>843</v>
      </c>
      <c r="C390" s="57" t="s">
        <v>842</v>
      </c>
      <c r="D390" s="66" t="s">
        <v>5</v>
      </c>
      <c r="E390" s="18" t="s">
        <v>557</v>
      </c>
      <c r="F390" s="7" t="s">
        <v>93</v>
      </c>
      <c r="G390" s="5"/>
      <c r="H390" s="133"/>
      <c r="I390" s="246">
        <f>+G390*H390</f>
        <v>0</v>
      </c>
    </row>
    <row r="391" spans="1:9" ht="13.5" x14ac:dyDescent="0.25">
      <c r="A391" s="56" t="s">
        <v>104</v>
      </c>
      <c r="B391" s="57" t="s">
        <v>843</v>
      </c>
      <c r="C391" s="57" t="s">
        <v>842</v>
      </c>
      <c r="D391" s="66" t="s">
        <v>104</v>
      </c>
      <c r="E391" s="18" t="s">
        <v>553</v>
      </c>
      <c r="F391" s="7" t="s">
        <v>93</v>
      </c>
      <c r="G391" s="252">
        <v>32</v>
      </c>
      <c r="H391" s="133"/>
      <c r="I391" s="246">
        <f t="shared" ref="I391:I399" si="34">+G391*H391</f>
        <v>0</v>
      </c>
    </row>
    <row r="392" spans="1:9" ht="13.5" x14ac:dyDescent="0.25">
      <c r="A392" s="56" t="s">
        <v>104</v>
      </c>
      <c r="B392" s="57" t="s">
        <v>843</v>
      </c>
      <c r="C392" s="57" t="s">
        <v>842</v>
      </c>
      <c r="D392" s="66" t="s">
        <v>509</v>
      </c>
      <c r="E392" s="18" t="s">
        <v>554</v>
      </c>
      <c r="F392" s="7" t="s">
        <v>93</v>
      </c>
      <c r="G392" s="5"/>
      <c r="H392" s="133"/>
      <c r="I392" s="246">
        <f t="shared" si="34"/>
        <v>0</v>
      </c>
    </row>
    <row r="393" spans="1:9" ht="13.5" x14ac:dyDescent="0.25">
      <c r="A393" s="56" t="s">
        <v>104</v>
      </c>
      <c r="B393" s="57" t="s">
        <v>843</v>
      </c>
      <c r="C393" s="57" t="s">
        <v>842</v>
      </c>
      <c r="D393" s="66" t="s">
        <v>842</v>
      </c>
      <c r="E393" s="18" t="s">
        <v>555</v>
      </c>
      <c r="F393" s="7" t="s">
        <v>93</v>
      </c>
      <c r="G393" s="5"/>
      <c r="H393" s="133"/>
      <c r="I393" s="246">
        <f t="shared" si="34"/>
        <v>0</v>
      </c>
    </row>
    <row r="394" spans="1:9" ht="13.5" x14ac:dyDescent="0.25">
      <c r="A394" s="56" t="s">
        <v>104</v>
      </c>
      <c r="B394" s="57" t="s">
        <v>843</v>
      </c>
      <c r="C394" s="57" t="s">
        <v>842</v>
      </c>
      <c r="D394" s="66" t="s">
        <v>843</v>
      </c>
      <c r="E394" s="18" t="s">
        <v>556</v>
      </c>
      <c r="F394" s="7" t="s">
        <v>93</v>
      </c>
      <c r="G394" s="5"/>
      <c r="H394" s="133"/>
      <c r="I394" s="246">
        <f t="shared" si="34"/>
        <v>0</v>
      </c>
    </row>
    <row r="395" spans="1:9" ht="24" x14ac:dyDescent="0.25">
      <c r="A395" s="56" t="s">
        <v>104</v>
      </c>
      <c r="B395" s="57" t="s">
        <v>843</v>
      </c>
      <c r="C395" s="57" t="s">
        <v>842</v>
      </c>
      <c r="D395" s="66" t="s">
        <v>844</v>
      </c>
      <c r="E395" s="16" t="s">
        <v>552</v>
      </c>
      <c r="F395" s="7" t="s">
        <v>35</v>
      </c>
      <c r="G395" s="8"/>
      <c r="H395" s="134"/>
      <c r="I395" s="246">
        <f t="shared" si="34"/>
        <v>0</v>
      </c>
    </row>
    <row r="396" spans="1:9" ht="24" x14ac:dyDescent="0.25">
      <c r="A396" s="56" t="s">
        <v>104</v>
      </c>
      <c r="B396" s="57" t="s">
        <v>843</v>
      </c>
      <c r="C396" s="57" t="s">
        <v>842</v>
      </c>
      <c r="D396" s="66" t="s">
        <v>845</v>
      </c>
      <c r="E396" s="16" t="s">
        <v>716</v>
      </c>
      <c r="F396" s="7" t="s">
        <v>93</v>
      </c>
      <c r="G396" s="8"/>
      <c r="H396" s="134"/>
      <c r="I396" s="246">
        <f t="shared" si="34"/>
        <v>0</v>
      </c>
    </row>
    <row r="397" spans="1:9" ht="24" x14ac:dyDescent="0.25">
      <c r="A397" s="56" t="s">
        <v>104</v>
      </c>
      <c r="B397" s="57" t="s">
        <v>843</v>
      </c>
      <c r="C397" s="57" t="s">
        <v>842</v>
      </c>
      <c r="D397" s="66" t="s">
        <v>846</v>
      </c>
      <c r="E397" s="16" t="s">
        <v>725</v>
      </c>
      <c r="F397" s="7" t="s">
        <v>93</v>
      </c>
      <c r="G397" s="8"/>
      <c r="H397" s="134"/>
      <c r="I397" s="246">
        <f t="shared" si="34"/>
        <v>0</v>
      </c>
    </row>
    <row r="398" spans="1:9" ht="24" x14ac:dyDescent="0.25">
      <c r="A398" s="56" t="s">
        <v>104</v>
      </c>
      <c r="B398" s="57" t="s">
        <v>843</v>
      </c>
      <c r="C398" s="57" t="s">
        <v>842</v>
      </c>
      <c r="D398" s="66" t="s">
        <v>847</v>
      </c>
      <c r="E398" s="16" t="s">
        <v>726</v>
      </c>
      <c r="F398" s="7" t="s">
        <v>93</v>
      </c>
      <c r="G398" s="8"/>
      <c r="H398" s="134"/>
      <c r="I398" s="246">
        <f t="shared" si="34"/>
        <v>0</v>
      </c>
    </row>
    <row r="399" spans="1:9" ht="24" x14ac:dyDescent="0.25">
      <c r="A399" s="56" t="s">
        <v>104</v>
      </c>
      <c r="B399" s="57" t="s">
        <v>843</v>
      </c>
      <c r="C399" s="57" t="s">
        <v>842</v>
      </c>
      <c r="D399" s="66" t="s">
        <v>848</v>
      </c>
      <c r="E399" s="16" t="s">
        <v>727</v>
      </c>
      <c r="F399" s="7" t="s">
        <v>93</v>
      </c>
      <c r="G399" s="8"/>
      <c r="H399" s="134"/>
      <c r="I399" s="246">
        <f t="shared" si="34"/>
        <v>0</v>
      </c>
    </row>
    <row r="400" spans="1:9" x14ac:dyDescent="0.25">
      <c r="A400" s="54" t="s">
        <v>104</v>
      </c>
      <c r="B400" s="55" t="s">
        <v>843</v>
      </c>
      <c r="C400" s="55" t="s">
        <v>843</v>
      </c>
      <c r="D400" s="65"/>
      <c r="E400" s="33" t="s">
        <v>755</v>
      </c>
      <c r="F400" s="34"/>
      <c r="G400" s="34"/>
      <c r="H400" s="39"/>
      <c r="I400" s="35">
        <f>SUM(I401:I409)</f>
        <v>0</v>
      </c>
    </row>
    <row r="401" spans="1:9" ht="13.5" x14ac:dyDescent="0.25">
      <c r="A401" s="56" t="s">
        <v>104</v>
      </c>
      <c r="B401" s="57" t="s">
        <v>843</v>
      </c>
      <c r="C401" s="57" t="s">
        <v>843</v>
      </c>
      <c r="D401" s="66" t="s">
        <v>5</v>
      </c>
      <c r="E401" s="18" t="s">
        <v>557</v>
      </c>
      <c r="F401" s="7" t="s">
        <v>93</v>
      </c>
      <c r="G401" s="252">
        <v>100</v>
      </c>
      <c r="H401" s="135"/>
      <c r="I401" s="246">
        <f>+G401*H401</f>
        <v>0</v>
      </c>
    </row>
    <row r="402" spans="1:9" ht="13.5" x14ac:dyDescent="0.25">
      <c r="A402" s="56" t="s">
        <v>104</v>
      </c>
      <c r="B402" s="57" t="s">
        <v>843</v>
      </c>
      <c r="C402" s="57" t="s">
        <v>843</v>
      </c>
      <c r="D402" s="66" t="s">
        <v>104</v>
      </c>
      <c r="E402" s="18" t="s">
        <v>553</v>
      </c>
      <c r="F402" s="7" t="s">
        <v>93</v>
      </c>
      <c r="G402" s="252">
        <v>100</v>
      </c>
      <c r="H402" s="135"/>
      <c r="I402" s="246">
        <f>+G402*H402</f>
        <v>0</v>
      </c>
    </row>
    <row r="403" spans="1:9" ht="13.5" x14ac:dyDescent="0.25">
      <c r="A403" s="56" t="s">
        <v>104</v>
      </c>
      <c r="B403" s="57" t="s">
        <v>843</v>
      </c>
      <c r="C403" s="57" t="s">
        <v>843</v>
      </c>
      <c r="D403" s="66" t="s">
        <v>509</v>
      </c>
      <c r="E403" s="18" t="s">
        <v>554</v>
      </c>
      <c r="F403" s="7" t="s">
        <v>93</v>
      </c>
      <c r="G403" s="5"/>
      <c r="H403" s="135"/>
      <c r="I403" s="246">
        <f t="shared" ref="I403:I417" si="35">+G403*H403</f>
        <v>0</v>
      </c>
    </row>
    <row r="404" spans="1:9" ht="13.5" x14ac:dyDescent="0.25">
      <c r="A404" s="56" t="s">
        <v>104</v>
      </c>
      <c r="B404" s="57" t="s">
        <v>843</v>
      </c>
      <c r="C404" s="57" t="s">
        <v>843</v>
      </c>
      <c r="D404" s="66" t="s">
        <v>842</v>
      </c>
      <c r="E404" s="18" t="s">
        <v>555</v>
      </c>
      <c r="F404" s="7" t="s">
        <v>93</v>
      </c>
      <c r="G404" s="5"/>
      <c r="H404" s="135"/>
      <c r="I404" s="246">
        <f t="shared" si="35"/>
        <v>0</v>
      </c>
    </row>
    <row r="405" spans="1:9" ht="13.5" x14ac:dyDescent="0.25">
      <c r="A405" s="56" t="s">
        <v>104</v>
      </c>
      <c r="B405" s="57" t="s">
        <v>843</v>
      </c>
      <c r="C405" s="57" t="s">
        <v>843</v>
      </c>
      <c r="D405" s="66" t="s">
        <v>843</v>
      </c>
      <c r="E405" s="18" t="s">
        <v>556</v>
      </c>
      <c r="F405" s="7" t="s">
        <v>93</v>
      </c>
      <c r="G405" s="252">
        <v>9</v>
      </c>
      <c r="H405" s="135"/>
      <c r="I405" s="246">
        <f t="shared" si="35"/>
        <v>0</v>
      </c>
    </row>
    <row r="406" spans="1:9" ht="24" x14ac:dyDescent="0.25">
      <c r="A406" s="56" t="s">
        <v>104</v>
      </c>
      <c r="B406" s="57" t="s">
        <v>843</v>
      </c>
      <c r="C406" s="57" t="s">
        <v>843</v>
      </c>
      <c r="D406" s="66" t="s">
        <v>844</v>
      </c>
      <c r="E406" s="16" t="s">
        <v>654</v>
      </c>
      <c r="F406" s="7" t="s">
        <v>35</v>
      </c>
      <c r="G406" s="8"/>
      <c r="H406" s="136"/>
      <c r="I406" s="246">
        <f t="shared" si="35"/>
        <v>0</v>
      </c>
    </row>
    <row r="407" spans="1:9" ht="24" x14ac:dyDescent="0.25">
      <c r="A407" s="56" t="s">
        <v>104</v>
      </c>
      <c r="B407" s="57" t="s">
        <v>843</v>
      </c>
      <c r="C407" s="57" t="s">
        <v>843</v>
      </c>
      <c r="D407" s="66" t="s">
        <v>845</v>
      </c>
      <c r="E407" s="16" t="s">
        <v>725</v>
      </c>
      <c r="F407" s="7" t="s">
        <v>93</v>
      </c>
      <c r="G407" s="8"/>
      <c r="H407" s="136"/>
      <c r="I407" s="246">
        <f t="shared" si="35"/>
        <v>0</v>
      </c>
    </row>
    <row r="408" spans="1:9" ht="24" x14ac:dyDescent="0.25">
      <c r="A408" s="56" t="s">
        <v>104</v>
      </c>
      <c r="B408" s="57" t="s">
        <v>843</v>
      </c>
      <c r="C408" s="57" t="s">
        <v>843</v>
      </c>
      <c r="D408" s="66" t="s">
        <v>846</v>
      </c>
      <c r="E408" s="16" t="s">
        <v>726</v>
      </c>
      <c r="F408" s="7" t="s">
        <v>93</v>
      </c>
      <c r="G408" s="8"/>
      <c r="H408" s="136"/>
      <c r="I408" s="246">
        <f t="shared" si="35"/>
        <v>0</v>
      </c>
    </row>
    <row r="409" spans="1:9" ht="24" x14ac:dyDescent="0.25">
      <c r="A409" s="56" t="s">
        <v>104</v>
      </c>
      <c r="B409" s="57" t="s">
        <v>843</v>
      </c>
      <c r="C409" s="57" t="s">
        <v>843</v>
      </c>
      <c r="D409" s="66" t="s">
        <v>847</v>
      </c>
      <c r="E409" s="16" t="s">
        <v>727</v>
      </c>
      <c r="F409" s="7" t="s">
        <v>93</v>
      </c>
      <c r="G409" s="8"/>
      <c r="H409" s="136"/>
      <c r="I409" s="246">
        <f t="shared" si="35"/>
        <v>0</v>
      </c>
    </row>
    <row r="410" spans="1:9" x14ac:dyDescent="0.25">
      <c r="A410" s="54" t="s">
        <v>104</v>
      </c>
      <c r="B410" s="55" t="s">
        <v>843</v>
      </c>
      <c r="C410" s="55" t="s">
        <v>844</v>
      </c>
      <c r="D410" s="65"/>
      <c r="E410" s="33" t="s">
        <v>790</v>
      </c>
      <c r="F410" s="34"/>
      <c r="G410" s="34"/>
      <c r="H410" s="39"/>
      <c r="I410" s="35">
        <f>SUM(I411:I412)</f>
        <v>0</v>
      </c>
    </row>
    <row r="411" spans="1:9" ht="24" x14ac:dyDescent="0.25">
      <c r="A411" s="56" t="s">
        <v>104</v>
      </c>
      <c r="B411" s="57" t="s">
        <v>843</v>
      </c>
      <c r="C411" s="57" t="s">
        <v>844</v>
      </c>
      <c r="D411" s="66" t="s">
        <v>5</v>
      </c>
      <c r="E411" s="16" t="s">
        <v>728</v>
      </c>
      <c r="F411" s="7" t="s">
        <v>549</v>
      </c>
      <c r="G411" s="8"/>
      <c r="H411" s="137"/>
      <c r="I411" s="246">
        <f t="shared" si="35"/>
        <v>0</v>
      </c>
    </row>
    <row r="412" spans="1:9" ht="24" x14ac:dyDescent="0.25">
      <c r="A412" s="56" t="s">
        <v>104</v>
      </c>
      <c r="B412" s="57" t="s">
        <v>843</v>
      </c>
      <c r="C412" s="57" t="s">
        <v>844</v>
      </c>
      <c r="D412" s="66" t="s">
        <v>104</v>
      </c>
      <c r="E412" s="16" t="s">
        <v>729</v>
      </c>
      <c r="F412" s="7" t="s">
        <v>549</v>
      </c>
      <c r="G412" s="8"/>
      <c r="H412" s="137"/>
      <c r="I412" s="246">
        <f t="shared" si="35"/>
        <v>0</v>
      </c>
    </row>
    <row r="413" spans="1:9" x14ac:dyDescent="0.25">
      <c r="A413" s="54" t="s">
        <v>104</v>
      </c>
      <c r="B413" s="55" t="s">
        <v>843</v>
      </c>
      <c r="C413" s="55" t="s">
        <v>845</v>
      </c>
      <c r="D413" s="65"/>
      <c r="E413" s="33" t="s">
        <v>565</v>
      </c>
      <c r="F413" s="34"/>
      <c r="G413" s="34"/>
      <c r="H413" s="39"/>
      <c r="I413" s="35">
        <f>SUM(I414:I417)</f>
        <v>0</v>
      </c>
    </row>
    <row r="414" spans="1:9" ht="13.5" x14ac:dyDescent="0.25">
      <c r="A414" s="56" t="s">
        <v>104</v>
      </c>
      <c r="B414" s="57" t="s">
        <v>843</v>
      </c>
      <c r="C414" s="57" t="s">
        <v>845</v>
      </c>
      <c r="D414" s="66" t="s">
        <v>5</v>
      </c>
      <c r="E414" s="16" t="s">
        <v>558</v>
      </c>
      <c r="F414" s="7" t="s">
        <v>35</v>
      </c>
      <c r="G414" s="8"/>
      <c r="H414" s="138"/>
      <c r="I414" s="246">
        <f t="shared" si="35"/>
        <v>0</v>
      </c>
    </row>
    <row r="415" spans="1:9" ht="13.5" x14ac:dyDescent="0.25">
      <c r="A415" s="56" t="s">
        <v>104</v>
      </c>
      <c r="B415" s="57" t="s">
        <v>843</v>
      </c>
      <c r="C415" s="57" t="s">
        <v>845</v>
      </c>
      <c r="D415" s="66" t="s">
        <v>104</v>
      </c>
      <c r="E415" s="16" t="s">
        <v>559</v>
      </c>
      <c r="F415" s="7" t="s">
        <v>35</v>
      </c>
      <c r="G415" s="8"/>
      <c r="H415" s="138"/>
      <c r="I415" s="246">
        <f t="shared" si="35"/>
        <v>0</v>
      </c>
    </row>
    <row r="416" spans="1:9" ht="13.5" x14ac:dyDescent="0.25">
      <c r="A416" s="56" t="s">
        <v>104</v>
      </c>
      <c r="B416" s="57" t="s">
        <v>843</v>
      </c>
      <c r="C416" s="57" t="s">
        <v>845</v>
      </c>
      <c r="D416" s="66" t="s">
        <v>509</v>
      </c>
      <c r="E416" s="16" t="s">
        <v>560</v>
      </c>
      <c r="F416" s="7" t="s">
        <v>35</v>
      </c>
      <c r="G416" s="8"/>
      <c r="H416" s="138"/>
      <c r="I416" s="246">
        <f t="shared" si="35"/>
        <v>0</v>
      </c>
    </row>
    <row r="417" spans="1:9" ht="13.5" x14ac:dyDescent="0.25">
      <c r="A417" s="56" t="s">
        <v>104</v>
      </c>
      <c r="B417" s="57" t="s">
        <v>843</v>
      </c>
      <c r="C417" s="57" t="s">
        <v>845</v>
      </c>
      <c r="D417" s="66" t="s">
        <v>842</v>
      </c>
      <c r="E417" s="16" t="s">
        <v>561</v>
      </c>
      <c r="F417" s="7" t="s">
        <v>35</v>
      </c>
      <c r="G417" s="8"/>
      <c r="H417" s="138"/>
      <c r="I417" s="246">
        <f t="shared" si="35"/>
        <v>0</v>
      </c>
    </row>
    <row r="418" spans="1:9" x14ac:dyDescent="0.25">
      <c r="A418" s="54" t="s">
        <v>104</v>
      </c>
      <c r="B418" s="55" t="s">
        <v>843</v>
      </c>
      <c r="C418" s="55" t="s">
        <v>846</v>
      </c>
      <c r="D418" s="65"/>
      <c r="E418" s="33" t="s">
        <v>566</v>
      </c>
      <c r="F418" s="34"/>
      <c r="G418" s="34"/>
      <c r="H418" s="39"/>
      <c r="I418" s="35">
        <f>SUM(I419:I422)</f>
        <v>0</v>
      </c>
    </row>
    <row r="419" spans="1:9" ht="13.5" x14ac:dyDescent="0.25">
      <c r="A419" s="56" t="s">
        <v>104</v>
      </c>
      <c r="B419" s="57" t="s">
        <v>843</v>
      </c>
      <c r="C419" s="57" t="s">
        <v>846</v>
      </c>
      <c r="D419" s="66" t="s">
        <v>5</v>
      </c>
      <c r="E419" s="16" t="s">
        <v>558</v>
      </c>
      <c r="F419" s="7" t="s">
        <v>35</v>
      </c>
      <c r="G419" s="8"/>
      <c r="H419" s="139"/>
      <c r="I419" s="246">
        <f t="shared" ref="I419:I422" si="36">+G419*H419</f>
        <v>0</v>
      </c>
    </row>
    <row r="420" spans="1:9" ht="13.5" x14ac:dyDescent="0.25">
      <c r="A420" s="56" t="s">
        <v>104</v>
      </c>
      <c r="B420" s="57" t="s">
        <v>843</v>
      </c>
      <c r="C420" s="57" t="s">
        <v>846</v>
      </c>
      <c r="D420" s="66" t="s">
        <v>104</v>
      </c>
      <c r="E420" s="16" t="s">
        <v>559</v>
      </c>
      <c r="F420" s="7" t="s">
        <v>35</v>
      </c>
      <c r="G420" s="8"/>
      <c r="H420" s="139"/>
      <c r="I420" s="246">
        <f t="shared" si="36"/>
        <v>0</v>
      </c>
    </row>
    <row r="421" spans="1:9" ht="13.5" x14ac:dyDescent="0.25">
      <c r="A421" s="56" t="s">
        <v>104</v>
      </c>
      <c r="B421" s="57" t="s">
        <v>843</v>
      </c>
      <c r="C421" s="57" t="s">
        <v>846</v>
      </c>
      <c r="D421" s="66" t="s">
        <v>509</v>
      </c>
      <c r="E421" s="16" t="s">
        <v>560</v>
      </c>
      <c r="F421" s="7" t="s">
        <v>35</v>
      </c>
      <c r="G421" s="8"/>
      <c r="H421" s="139"/>
      <c r="I421" s="246">
        <f t="shared" si="36"/>
        <v>0</v>
      </c>
    </row>
    <row r="422" spans="1:9" ht="13.5" x14ac:dyDescent="0.25">
      <c r="A422" s="56" t="s">
        <v>104</v>
      </c>
      <c r="B422" s="57" t="s">
        <v>843</v>
      </c>
      <c r="C422" s="57" t="s">
        <v>846</v>
      </c>
      <c r="D422" s="66" t="s">
        <v>842</v>
      </c>
      <c r="E422" s="16" t="s">
        <v>561</v>
      </c>
      <c r="F422" s="7" t="s">
        <v>35</v>
      </c>
      <c r="G422" s="8"/>
      <c r="H422" s="139"/>
      <c r="I422" s="246">
        <f t="shared" si="36"/>
        <v>0</v>
      </c>
    </row>
    <row r="423" spans="1:9" x14ac:dyDescent="0.25">
      <c r="A423" s="52" t="s">
        <v>104</v>
      </c>
      <c r="B423" s="53" t="s">
        <v>844</v>
      </c>
      <c r="C423" s="53"/>
      <c r="D423" s="64"/>
      <c r="E423" s="41" t="s">
        <v>175</v>
      </c>
      <c r="F423" s="42"/>
      <c r="G423" s="42"/>
      <c r="H423" s="43"/>
      <c r="I423" s="44">
        <f>I424</f>
        <v>0</v>
      </c>
    </row>
    <row r="424" spans="1:9" x14ac:dyDescent="0.25">
      <c r="A424" s="54" t="s">
        <v>104</v>
      </c>
      <c r="B424" s="55" t="s">
        <v>844</v>
      </c>
      <c r="C424" s="55" t="s">
        <v>5</v>
      </c>
      <c r="D424" s="65"/>
      <c r="E424" s="33" t="s">
        <v>175</v>
      </c>
      <c r="F424" s="34"/>
      <c r="G424" s="34"/>
      <c r="H424" s="39"/>
      <c r="I424" s="35">
        <f>SUM(I425:I426)</f>
        <v>0</v>
      </c>
    </row>
    <row r="425" spans="1:9" ht="13.5" x14ac:dyDescent="0.25">
      <c r="A425" s="56" t="s">
        <v>104</v>
      </c>
      <c r="B425" s="57" t="s">
        <v>844</v>
      </c>
      <c r="C425" s="57" t="s">
        <v>5</v>
      </c>
      <c r="D425" s="66" t="s">
        <v>5</v>
      </c>
      <c r="E425" s="16" t="s">
        <v>176</v>
      </c>
      <c r="F425" s="7" t="s">
        <v>35</v>
      </c>
      <c r="G425" s="8"/>
      <c r="H425" s="140"/>
      <c r="I425" s="246">
        <f t="shared" ref="I425:I426" si="37">+G425*H425</f>
        <v>0</v>
      </c>
    </row>
    <row r="426" spans="1:9" ht="13.5" x14ac:dyDescent="0.25">
      <c r="A426" s="56" t="s">
        <v>104</v>
      </c>
      <c r="B426" s="57" t="s">
        <v>844</v>
      </c>
      <c r="C426" s="57" t="s">
        <v>5</v>
      </c>
      <c r="D426" s="66" t="s">
        <v>104</v>
      </c>
      <c r="E426" s="16" t="s">
        <v>177</v>
      </c>
      <c r="F426" s="7" t="s">
        <v>35</v>
      </c>
      <c r="G426" s="8"/>
      <c r="H426" s="140"/>
      <c r="I426" s="246">
        <f t="shared" si="37"/>
        <v>0</v>
      </c>
    </row>
    <row r="427" spans="1:9" x14ac:dyDescent="0.25">
      <c r="A427" s="52" t="s">
        <v>104</v>
      </c>
      <c r="B427" s="53" t="s">
        <v>845</v>
      </c>
      <c r="C427" s="53"/>
      <c r="D427" s="64"/>
      <c r="E427" s="41" t="s">
        <v>178</v>
      </c>
      <c r="F427" s="42"/>
      <c r="G427" s="42"/>
      <c r="H427" s="43"/>
      <c r="I427" s="44">
        <f>I428</f>
        <v>0</v>
      </c>
    </row>
    <row r="428" spans="1:9" x14ac:dyDescent="0.25">
      <c r="A428" s="54" t="s">
        <v>104</v>
      </c>
      <c r="B428" s="55" t="s">
        <v>845</v>
      </c>
      <c r="C428" s="55" t="s">
        <v>5</v>
      </c>
      <c r="D428" s="65"/>
      <c r="E428" s="33" t="s">
        <v>178</v>
      </c>
      <c r="F428" s="34"/>
      <c r="G428" s="34"/>
      <c r="H428" s="39"/>
      <c r="I428" s="35">
        <f>SUM(I429:I430)</f>
        <v>0</v>
      </c>
    </row>
    <row r="429" spans="1:9" ht="13.5" x14ac:dyDescent="0.25">
      <c r="A429" s="56" t="s">
        <v>104</v>
      </c>
      <c r="B429" s="57" t="s">
        <v>845</v>
      </c>
      <c r="C429" s="57" t="s">
        <v>5</v>
      </c>
      <c r="D429" s="66" t="s">
        <v>5</v>
      </c>
      <c r="E429" s="16" t="s">
        <v>179</v>
      </c>
      <c r="F429" s="7" t="s">
        <v>93</v>
      </c>
      <c r="G429" s="8"/>
      <c r="H429" s="141"/>
      <c r="I429" s="246">
        <f t="shared" ref="I429:I430" si="38">+G429*H429</f>
        <v>0</v>
      </c>
    </row>
    <row r="430" spans="1:9" ht="13.5" x14ac:dyDescent="0.25">
      <c r="A430" s="56" t="s">
        <v>104</v>
      </c>
      <c r="B430" s="57" t="s">
        <v>845</v>
      </c>
      <c r="C430" s="57" t="s">
        <v>5</v>
      </c>
      <c r="D430" s="66" t="s">
        <v>104</v>
      </c>
      <c r="E430" s="16" t="s">
        <v>180</v>
      </c>
      <c r="F430" s="7" t="s">
        <v>93</v>
      </c>
      <c r="G430" s="251"/>
      <c r="H430" s="141"/>
      <c r="I430" s="246">
        <f t="shared" si="38"/>
        <v>0</v>
      </c>
    </row>
    <row r="431" spans="1:9" x14ac:dyDescent="0.25">
      <c r="A431" s="52" t="s">
        <v>104</v>
      </c>
      <c r="B431" s="53" t="s">
        <v>846</v>
      </c>
      <c r="C431" s="53"/>
      <c r="D431" s="64"/>
      <c r="E431" s="41" t="s">
        <v>181</v>
      </c>
      <c r="F431" s="42"/>
      <c r="G431" s="42"/>
      <c r="H431" s="43"/>
      <c r="I431" s="44">
        <f>I432</f>
        <v>0</v>
      </c>
    </row>
    <row r="432" spans="1:9" x14ac:dyDescent="0.25">
      <c r="A432" s="54" t="s">
        <v>104</v>
      </c>
      <c r="B432" s="55" t="s">
        <v>846</v>
      </c>
      <c r="C432" s="55" t="s">
        <v>5</v>
      </c>
      <c r="D432" s="65"/>
      <c r="E432" s="33" t="s">
        <v>181</v>
      </c>
      <c r="F432" s="34"/>
      <c r="G432" s="34"/>
      <c r="H432" s="39"/>
      <c r="I432" s="35">
        <f>SUM(I433:I436)</f>
        <v>0</v>
      </c>
    </row>
    <row r="433" spans="1:9" ht="24" x14ac:dyDescent="0.25">
      <c r="A433" s="56" t="s">
        <v>104</v>
      </c>
      <c r="B433" s="57" t="s">
        <v>846</v>
      </c>
      <c r="C433" s="57" t="s">
        <v>5</v>
      </c>
      <c r="D433" s="66" t="s">
        <v>5</v>
      </c>
      <c r="E433" s="16" t="s">
        <v>182</v>
      </c>
      <c r="F433" s="7" t="s">
        <v>35</v>
      </c>
      <c r="G433" s="8"/>
      <c r="H433" s="142"/>
      <c r="I433" s="246">
        <f t="shared" ref="I433:I436" si="39">+G433*H433</f>
        <v>0</v>
      </c>
    </row>
    <row r="434" spans="1:9" ht="24" x14ac:dyDescent="0.25">
      <c r="A434" s="56" t="s">
        <v>104</v>
      </c>
      <c r="B434" s="57" t="s">
        <v>846</v>
      </c>
      <c r="C434" s="57" t="s">
        <v>5</v>
      </c>
      <c r="D434" s="66" t="s">
        <v>104</v>
      </c>
      <c r="E434" s="16" t="s">
        <v>183</v>
      </c>
      <c r="F434" s="7" t="s">
        <v>35</v>
      </c>
      <c r="G434" s="8"/>
      <c r="H434" s="142"/>
      <c r="I434" s="246">
        <f t="shared" si="39"/>
        <v>0</v>
      </c>
    </row>
    <row r="435" spans="1:9" ht="24" x14ac:dyDescent="0.25">
      <c r="A435" s="56" t="s">
        <v>104</v>
      </c>
      <c r="B435" s="57" t="s">
        <v>846</v>
      </c>
      <c r="C435" s="57" t="s">
        <v>5</v>
      </c>
      <c r="D435" s="66" t="s">
        <v>509</v>
      </c>
      <c r="E435" s="16" t="s">
        <v>184</v>
      </c>
      <c r="F435" s="7" t="s">
        <v>185</v>
      </c>
      <c r="G435" s="8"/>
      <c r="H435" s="142"/>
      <c r="I435" s="246">
        <f t="shared" si="39"/>
        <v>0</v>
      </c>
    </row>
    <row r="436" spans="1:9" ht="24" x14ac:dyDescent="0.25">
      <c r="A436" s="56" t="s">
        <v>104</v>
      </c>
      <c r="B436" s="57" t="s">
        <v>846</v>
      </c>
      <c r="C436" s="57" t="s">
        <v>5</v>
      </c>
      <c r="D436" s="66" t="s">
        <v>842</v>
      </c>
      <c r="E436" s="16" t="s">
        <v>186</v>
      </c>
      <c r="F436" s="7" t="s">
        <v>185</v>
      </c>
      <c r="G436" s="8"/>
      <c r="H436" s="142"/>
      <c r="I436" s="246">
        <f t="shared" si="39"/>
        <v>0</v>
      </c>
    </row>
    <row r="437" spans="1:9" x14ac:dyDescent="0.25">
      <c r="A437" s="52" t="s">
        <v>104</v>
      </c>
      <c r="B437" s="53" t="s">
        <v>847</v>
      </c>
      <c r="C437" s="53"/>
      <c r="D437" s="64"/>
      <c r="E437" s="41" t="s">
        <v>187</v>
      </c>
      <c r="F437" s="42"/>
      <c r="G437" s="42"/>
      <c r="H437" s="43"/>
      <c r="I437" s="44">
        <f>I438</f>
        <v>0</v>
      </c>
    </row>
    <row r="438" spans="1:9" x14ac:dyDescent="0.25">
      <c r="A438" s="54" t="s">
        <v>104</v>
      </c>
      <c r="B438" s="55" t="s">
        <v>847</v>
      </c>
      <c r="C438" s="55" t="s">
        <v>5</v>
      </c>
      <c r="D438" s="65"/>
      <c r="E438" s="33" t="s">
        <v>187</v>
      </c>
      <c r="F438" s="34"/>
      <c r="G438" s="34"/>
      <c r="H438" s="39"/>
      <c r="I438" s="35">
        <f>SUM(I439:I448)</f>
        <v>0</v>
      </c>
    </row>
    <row r="439" spans="1:9" x14ac:dyDescent="0.25">
      <c r="A439" s="56" t="s">
        <v>104</v>
      </c>
      <c r="B439" s="57" t="s">
        <v>847</v>
      </c>
      <c r="C439" s="57" t="s">
        <v>5</v>
      </c>
      <c r="D439" s="66" t="s">
        <v>5</v>
      </c>
      <c r="E439" s="16" t="s">
        <v>188</v>
      </c>
      <c r="F439" s="7" t="s">
        <v>50</v>
      </c>
      <c r="G439" s="8"/>
      <c r="H439" s="143"/>
      <c r="I439" s="246">
        <f t="shared" ref="I439:I448" si="40">+G439*H439</f>
        <v>0</v>
      </c>
    </row>
    <row r="440" spans="1:9" x14ac:dyDescent="0.25">
      <c r="A440" s="56" t="s">
        <v>104</v>
      </c>
      <c r="B440" s="57" t="s">
        <v>847</v>
      </c>
      <c r="C440" s="57" t="s">
        <v>5</v>
      </c>
      <c r="D440" s="66" t="s">
        <v>104</v>
      </c>
      <c r="E440" s="16" t="s">
        <v>189</v>
      </c>
      <c r="F440" s="7" t="s">
        <v>50</v>
      </c>
      <c r="G440" s="8"/>
      <c r="H440" s="143"/>
      <c r="I440" s="246">
        <f t="shared" si="40"/>
        <v>0</v>
      </c>
    </row>
    <row r="441" spans="1:9" x14ac:dyDescent="0.25">
      <c r="A441" s="56" t="s">
        <v>104</v>
      </c>
      <c r="B441" s="57" t="s">
        <v>847</v>
      </c>
      <c r="C441" s="57" t="s">
        <v>5</v>
      </c>
      <c r="D441" s="66" t="s">
        <v>509</v>
      </c>
      <c r="E441" s="16" t="s">
        <v>190</v>
      </c>
      <c r="F441" s="7" t="s">
        <v>50</v>
      </c>
      <c r="G441" s="8"/>
      <c r="H441" s="143"/>
      <c r="I441" s="246">
        <f t="shared" si="40"/>
        <v>0</v>
      </c>
    </row>
    <row r="442" spans="1:9" x14ac:dyDescent="0.25">
      <c r="A442" s="56" t="s">
        <v>104</v>
      </c>
      <c r="B442" s="57" t="s">
        <v>847</v>
      </c>
      <c r="C442" s="57" t="s">
        <v>5</v>
      </c>
      <c r="D442" s="66" t="s">
        <v>842</v>
      </c>
      <c r="E442" s="16" t="s">
        <v>191</v>
      </c>
      <c r="F442" s="7" t="s">
        <v>50</v>
      </c>
      <c r="G442" s="8"/>
      <c r="H442" s="143"/>
      <c r="I442" s="246">
        <f t="shared" si="40"/>
        <v>0</v>
      </c>
    </row>
    <row r="443" spans="1:9" x14ac:dyDescent="0.25">
      <c r="A443" s="56" t="s">
        <v>104</v>
      </c>
      <c r="B443" s="57" t="s">
        <v>847</v>
      </c>
      <c r="C443" s="57" t="s">
        <v>5</v>
      </c>
      <c r="D443" s="66" t="s">
        <v>843</v>
      </c>
      <c r="E443" s="16" t="s">
        <v>192</v>
      </c>
      <c r="F443" s="7" t="s">
        <v>50</v>
      </c>
      <c r="G443" s="251"/>
      <c r="H443" s="143"/>
      <c r="I443" s="246">
        <f t="shared" si="40"/>
        <v>0</v>
      </c>
    </row>
    <row r="444" spans="1:9" x14ac:dyDescent="0.25">
      <c r="A444" s="56" t="s">
        <v>104</v>
      </c>
      <c r="B444" s="57" t="s">
        <v>847</v>
      </c>
      <c r="C444" s="57" t="s">
        <v>5</v>
      </c>
      <c r="D444" s="66" t="s">
        <v>844</v>
      </c>
      <c r="E444" s="16" t="s">
        <v>193</v>
      </c>
      <c r="F444" s="7" t="s">
        <v>50</v>
      </c>
      <c r="G444" s="8"/>
      <c r="H444" s="143"/>
      <c r="I444" s="246">
        <f t="shared" si="40"/>
        <v>0</v>
      </c>
    </row>
    <row r="445" spans="1:9" ht="13.5" x14ac:dyDescent="0.25">
      <c r="A445" s="56" t="s">
        <v>104</v>
      </c>
      <c r="B445" s="57" t="s">
        <v>847</v>
      </c>
      <c r="C445" s="57" t="s">
        <v>5</v>
      </c>
      <c r="D445" s="66" t="s">
        <v>845</v>
      </c>
      <c r="E445" s="16" t="s">
        <v>194</v>
      </c>
      <c r="F445" s="7" t="s">
        <v>93</v>
      </c>
      <c r="G445" s="8"/>
      <c r="H445" s="143"/>
      <c r="I445" s="246">
        <f t="shared" si="40"/>
        <v>0</v>
      </c>
    </row>
    <row r="446" spans="1:9" ht="13.5" x14ac:dyDescent="0.25">
      <c r="A446" s="56" t="s">
        <v>104</v>
      </c>
      <c r="B446" s="57" t="s">
        <v>847</v>
      </c>
      <c r="C446" s="57" t="s">
        <v>5</v>
      </c>
      <c r="D446" s="66" t="s">
        <v>846</v>
      </c>
      <c r="E446" s="16" t="s">
        <v>195</v>
      </c>
      <c r="F446" s="7" t="s">
        <v>93</v>
      </c>
      <c r="G446" s="251"/>
      <c r="H446" s="143"/>
      <c r="I446" s="246">
        <f t="shared" si="40"/>
        <v>0</v>
      </c>
    </row>
    <row r="447" spans="1:9" x14ac:dyDescent="0.25">
      <c r="A447" s="56" t="s">
        <v>104</v>
      </c>
      <c r="B447" s="57" t="s">
        <v>847</v>
      </c>
      <c r="C447" s="57" t="s">
        <v>5</v>
      </c>
      <c r="D447" s="66" t="s">
        <v>847</v>
      </c>
      <c r="E447" s="16" t="s">
        <v>550</v>
      </c>
      <c r="F447" s="7" t="s">
        <v>56</v>
      </c>
      <c r="G447" s="251"/>
      <c r="H447" s="143"/>
      <c r="I447" s="246">
        <f t="shared" si="40"/>
        <v>0</v>
      </c>
    </row>
    <row r="448" spans="1:9" x14ac:dyDescent="0.25">
      <c r="A448" s="56" t="s">
        <v>104</v>
      </c>
      <c r="B448" s="57" t="s">
        <v>847</v>
      </c>
      <c r="C448" s="57" t="s">
        <v>5</v>
      </c>
      <c r="D448" s="66" t="s">
        <v>848</v>
      </c>
      <c r="E448" s="16" t="s">
        <v>551</v>
      </c>
      <c r="F448" s="7" t="s">
        <v>492</v>
      </c>
      <c r="G448" s="251"/>
      <c r="H448" s="143"/>
      <c r="I448" s="246">
        <f t="shared" si="40"/>
        <v>0</v>
      </c>
    </row>
    <row r="449" spans="1:9" x14ac:dyDescent="0.25">
      <c r="A449" s="52" t="s">
        <v>104</v>
      </c>
      <c r="B449" s="53" t="s">
        <v>848</v>
      </c>
      <c r="C449" s="53"/>
      <c r="D449" s="64"/>
      <c r="E449" s="41" t="s">
        <v>196</v>
      </c>
      <c r="F449" s="42"/>
      <c r="G449" s="42"/>
      <c r="H449" s="43"/>
      <c r="I449" s="44">
        <f>I450</f>
        <v>0</v>
      </c>
    </row>
    <row r="450" spans="1:9" x14ac:dyDescent="0.25">
      <c r="A450" s="54" t="s">
        <v>104</v>
      </c>
      <c r="B450" s="55" t="s">
        <v>848</v>
      </c>
      <c r="C450" s="55" t="s">
        <v>5</v>
      </c>
      <c r="D450" s="65"/>
      <c r="E450" s="33" t="s">
        <v>196</v>
      </c>
      <c r="F450" s="34"/>
      <c r="G450" s="34"/>
      <c r="H450" s="39"/>
      <c r="I450" s="35">
        <f>SUM(I451:I457)</f>
        <v>0</v>
      </c>
    </row>
    <row r="451" spans="1:9" ht="13.5" x14ac:dyDescent="0.25">
      <c r="A451" s="56" t="s">
        <v>104</v>
      </c>
      <c r="B451" s="57" t="s">
        <v>848</v>
      </c>
      <c r="C451" s="57" t="s">
        <v>5</v>
      </c>
      <c r="D451" s="66" t="s">
        <v>5</v>
      </c>
      <c r="E451" s="16" t="s">
        <v>742</v>
      </c>
      <c r="F451" s="7" t="s">
        <v>93</v>
      </c>
      <c r="G451" s="8"/>
      <c r="H451" s="144"/>
      <c r="I451" s="246">
        <f>+G451*H451</f>
        <v>0</v>
      </c>
    </row>
    <row r="452" spans="1:9" ht="13.5" x14ac:dyDescent="0.25">
      <c r="A452" s="56" t="s">
        <v>104</v>
      </c>
      <c r="B452" s="57" t="s">
        <v>848</v>
      </c>
      <c r="C452" s="57" t="s">
        <v>5</v>
      </c>
      <c r="D452" s="66" t="s">
        <v>104</v>
      </c>
      <c r="E452" s="16" t="s">
        <v>743</v>
      </c>
      <c r="F452" s="7" t="s">
        <v>93</v>
      </c>
      <c r="G452" s="251"/>
      <c r="H452" s="144"/>
      <c r="I452" s="246">
        <f>+G452*H452</f>
        <v>0</v>
      </c>
    </row>
    <row r="453" spans="1:9" ht="13.5" x14ac:dyDescent="0.25">
      <c r="A453" s="56" t="s">
        <v>104</v>
      </c>
      <c r="B453" s="57" t="s">
        <v>848</v>
      </c>
      <c r="C453" s="57" t="s">
        <v>5</v>
      </c>
      <c r="D453" s="66" t="s">
        <v>509</v>
      </c>
      <c r="E453" s="16" t="s">
        <v>717</v>
      </c>
      <c r="F453" s="7" t="s">
        <v>93</v>
      </c>
      <c r="G453" s="8"/>
      <c r="H453" s="144"/>
      <c r="I453" s="246">
        <f t="shared" ref="I453:I457" si="41">+G453*H453</f>
        <v>0</v>
      </c>
    </row>
    <row r="454" spans="1:9" ht="24" x14ac:dyDescent="0.25">
      <c r="A454" s="56" t="s">
        <v>104</v>
      </c>
      <c r="B454" s="57" t="s">
        <v>848</v>
      </c>
      <c r="C454" s="57" t="s">
        <v>5</v>
      </c>
      <c r="D454" s="66" t="s">
        <v>842</v>
      </c>
      <c r="E454" s="16" t="s">
        <v>572</v>
      </c>
      <c r="F454" s="7" t="s">
        <v>93</v>
      </c>
      <c r="G454" s="8"/>
      <c r="H454" s="144"/>
      <c r="I454" s="246">
        <f t="shared" si="41"/>
        <v>0</v>
      </c>
    </row>
    <row r="455" spans="1:9" ht="13.5" x14ac:dyDescent="0.25">
      <c r="A455" s="56" t="s">
        <v>104</v>
      </c>
      <c r="B455" s="57" t="s">
        <v>848</v>
      </c>
      <c r="C455" s="57" t="s">
        <v>5</v>
      </c>
      <c r="D455" s="66" t="s">
        <v>843</v>
      </c>
      <c r="E455" s="16" t="s">
        <v>573</v>
      </c>
      <c r="F455" s="7" t="s">
        <v>93</v>
      </c>
      <c r="G455" s="8"/>
      <c r="H455" s="144"/>
      <c r="I455" s="246">
        <f t="shared" si="41"/>
        <v>0</v>
      </c>
    </row>
    <row r="456" spans="1:9" x14ac:dyDescent="0.25">
      <c r="A456" s="56" t="s">
        <v>104</v>
      </c>
      <c r="B456" s="57" t="s">
        <v>848</v>
      </c>
      <c r="C456" s="57" t="s">
        <v>5</v>
      </c>
      <c r="D456" s="66" t="s">
        <v>844</v>
      </c>
      <c r="E456" s="16" t="s">
        <v>550</v>
      </c>
      <c r="F456" s="7" t="s">
        <v>56</v>
      </c>
      <c r="G456" s="8"/>
      <c r="H456" s="144"/>
      <c r="I456" s="246">
        <f t="shared" si="41"/>
        <v>0</v>
      </c>
    </row>
    <row r="457" spans="1:9" x14ac:dyDescent="0.25">
      <c r="A457" s="56" t="s">
        <v>104</v>
      </c>
      <c r="B457" s="57" t="s">
        <v>848</v>
      </c>
      <c r="C457" s="57" t="s">
        <v>5</v>
      </c>
      <c r="D457" s="66" t="s">
        <v>845</v>
      </c>
      <c r="E457" s="16" t="s">
        <v>551</v>
      </c>
      <c r="F457" s="7" t="s">
        <v>492</v>
      </c>
      <c r="G457" s="8"/>
      <c r="H457" s="144"/>
      <c r="I457" s="246">
        <f t="shared" si="41"/>
        <v>0</v>
      </c>
    </row>
    <row r="458" spans="1:9" x14ac:dyDescent="0.25">
      <c r="A458" s="52" t="s">
        <v>104</v>
      </c>
      <c r="B458" s="53" t="s">
        <v>849</v>
      </c>
      <c r="C458" s="53"/>
      <c r="D458" s="64"/>
      <c r="E458" s="41" t="s">
        <v>197</v>
      </c>
      <c r="F458" s="42"/>
      <c r="G458" s="42"/>
      <c r="H458" s="43"/>
      <c r="I458" s="44">
        <f>I459+I469+I494+I509+I525</f>
        <v>0</v>
      </c>
    </row>
    <row r="459" spans="1:9" x14ac:dyDescent="0.25">
      <c r="A459" s="54" t="s">
        <v>104</v>
      </c>
      <c r="B459" s="55" t="s">
        <v>849</v>
      </c>
      <c r="C459" s="55" t="s">
        <v>5</v>
      </c>
      <c r="D459" s="65"/>
      <c r="E459" s="33" t="s">
        <v>198</v>
      </c>
      <c r="F459" s="34"/>
      <c r="G459" s="34"/>
      <c r="H459" s="39"/>
      <c r="I459" s="35">
        <f>SUM(I460:I468)</f>
        <v>0</v>
      </c>
    </row>
    <row r="460" spans="1:9" x14ac:dyDescent="0.25">
      <c r="A460" s="56" t="s">
        <v>104</v>
      </c>
      <c r="B460" s="57" t="s">
        <v>849</v>
      </c>
      <c r="C460" s="57" t="s">
        <v>5</v>
      </c>
      <c r="D460" s="66" t="s">
        <v>5</v>
      </c>
      <c r="E460" s="18" t="s">
        <v>199</v>
      </c>
      <c r="F460" s="4" t="s">
        <v>50</v>
      </c>
      <c r="G460" s="5"/>
      <c r="H460" s="145"/>
      <c r="I460" s="246">
        <f>+G460*H460</f>
        <v>0</v>
      </c>
    </row>
    <row r="461" spans="1:9" x14ac:dyDescent="0.25">
      <c r="A461" s="56" t="s">
        <v>104</v>
      </c>
      <c r="B461" s="57" t="s">
        <v>849</v>
      </c>
      <c r="C461" s="57" t="s">
        <v>5</v>
      </c>
      <c r="D461" s="66" t="s">
        <v>104</v>
      </c>
      <c r="E461" s="16" t="s">
        <v>200</v>
      </c>
      <c r="F461" s="7" t="s">
        <v>50</v>
      </c>
      <c r="G461" s="8"/>
      <c r="H461" s="146"/>
      <c r="I461" s="246">
        <f>+G461*H461</f>
        <v>0</v>
      </c>
    </row>
    <row r="462" spans="1:9" x14ac:dyDescent="0.25">
      <c r="A462" s="56" t="s">
        <v>104</v>
      </c>
      <c r="B462" s="57" t="s">
        <v>849</v>
      </c>
      <c r="C462" s="57" t="s">
        <v>5</v>
      </c>
      <c r="D462" s="66" t="s">
        <v>509</v>
      </c>
      <c r="E462" s="16" t="s">
        <v>201</v>
      </c>
      <c r="F462" s="7" t="s">
        <v>50</v>
      </c>
      <c r="G462" s="251"/>
      <c r="H462" s="146"/>
      <c r="I462" s="246">
        <f t="shared" ref="I462:I466" si="42">+G462*H462</f>
        <v>0</v>
      </c>
    </row>
    <row r="463" spans="1:9" x14ac:dyDescent="0.25">
      <c r="A463" s="56" t="s">
        <v>104</v>
      </c>
      <c r="B463" s="57" t="s">
        <v>849</v>
      </c>
      <c r="C463" s="57" t="s">
        <v>5</v>
      </c>
      <c r="D463" s="66" t="s">
        <v>842</v>
      </c>
      <c r="E463" s="16" t="s">
        <v>577</v>
      </c>
      <c r="F463" s="7" t="s">
        <v>50</v>
      </c>
      <c r="G463" s="8"/>
      <c r="H463" s="146"/>
      <c r="I463" s="246">
        <f t="shared" si="42"/>
        <v>0</v>
      </c>
    </row>
    <row r="464" spans="1:9" x14ac:dyDescent="0.25">
      <c r="A464" s="56" t="s">
        <v>104</v>
      </c>
      <c r="B464" s="57" t="s">
        <v>849</v>
      </c>
      <c r="C464" s="57" t="s">
        <v>5</v>
      </c>
      <c r="D464" s="66" t="s">
        <v>843</v>
      </c>
      <c r="E464" s="16" t="s">
        <v>202</v>
      </c>
      <c r="F464" s="7" t="s">
        <v>50</v>
      </c>
      <c r="G464" s="8"/>
      <c r="H464" s="146"/>
      <c r="I464" s="246">
        <f t="shared" si="42"/>
        <v>0</v>
      </c>
    </row>
    <row r="465" spans="1:9" x14ac:dyDescent="0.25">
      <c r="A465" s="56" t="s">
        <v>104</v>
      </c>
      <c r="B465" s="57" t="s">
        <v>849</v>
      </c>
      <c r="C465" s="57" t="s">
        <v>5</v>
      </c>
      <c r="D465" s="66" t="s">
        <v>844</v>
      </c>
      <c r="E465" s="16" t="s">
        <v>203</v>
      </c>
      <c r="F465" s="7" t="s">
        <v>50</v>
      </c>
      <c r="G465" s="8"/>
      <c r="H465" s="146"/>
      <c r="I465" s="246">
        <f t="shared" si="42"/>
        <v>0</v>
      </c>
    </row>
    <row r="466" spans="1:9" x14ac:dyDescent="0.25">
      <c r="A466" s="56" t="s">
        <v>104</v>
      </c>
      <c r="B466" s="57" t="s">
        <v>849</v>
      </c>
      <c r="C466" s="57" t="s">
        <v>5</v>
      </c>
      <c r="D466" s="66" t="s">
        <v>845</v>
      </c>
      <c r="E466" s="16" t="s">
        <v>204</v>
      </c>
      <c r="F466" s="7" t="s">
        <v>50</v>
      </c>
      <c r="G466" s="8"/>
      <c r="H466" s="146"/>
      <c r="I466" s="246">
        <f t="shared" si="42"/>
        <v>0</v>
      </c>
    </row>
    <row r="467" spans="1:9" x14ac:dyDescent="0.25">
      <c r="A467" s="56" t="s">
        <v>104</v>
      </c>
      <c r="B467" s="57" t="s">
        <v>849</v>
      </c>
      <c r="C467" s="57" t="s">
        <v>5</v>
      </c>
      <c r="D467" s="66" t="s">
        <v>846</v>
      </c>
      <c r="E467" s="16" t="s">
        <v>578</v>
      </c>
      <c r="F467" s="7" t="s">
        <v>50</v>
      </c>
      <c r="G467" s="8"/>
      <c r="H467" s="146"/>
      <c r="I467" s="246">
        <f>+G467*H467</f>
        <v>0</v>
      </c>
    </row>
    <row r="468" spans="1:9" ht="13.5" x14ac:dyDescent="0.25">
      <c r="A468" s="56" t="s">
        <v>104</v>
      </c>
      <c r="B468" s="57" t="s">
        <v>849</v>
      </c>
      <c r="C468" s="57" t="s">
        <v>5</v>
      </c>
      <c r="D468" s="66" t="s">
        <v>847</v>
      </c>
      <c r="E468" s="16" t="s">
        <v>608</v>
      </c>
      <c r="F468" s="7" t="s">
        <v>185</v>
      </c>
      <c r="G468" s="251"/>
      <c r="H468" s="146"/>
      <c r="I468" s="246">
        <f>+G468*H468</f>
        <v>0</v>
      </c>
    </row>
    <row r="469" spans="1:9" x14ac:dyDescent="0.25">
      <c r="A469" s="54" t="s">
        <v>104</v>
      </c>
      <c r="B469" s="55" t="s">
        <v>849</v>
      </c>
      <c r="C469" s="55" t="s">
        <v>104</v>
      </c>
      <c r="D469" s="65"/>
      <c r="E469" s="33" t="s">
        <v>614</v>
      </c>
      <c r="F469" s="34"/>
      <c r="G469" s="34"/>
      <c r="H469" s="39"/>
      <c r="I469" s="35">
        <f>SUM(I470:I493)</f>
        <v>0</v>
      </c>
    </row>
    <row r="470" spans="1:9" ht="13.5" x14ac:dyDescent="0.25">
      <c r="A470" s="56" t="s">
        <v>104</v>
      </c>
      <c r="B470" s="57" t="s">
        <v>849</v>
      </c>
      <c r="C470" s="57" t="s">
        <v>104</v>
      </c>
      <c r="D470" s="66" t="s">
        <v>5</v>
      </c>
      <c r="E470" s="18" t="s">
        <v>205</v>
      </c>
      <c r="F470" s="7" t="s">
        <v>93</v>
      </c>
      <c r="G470" s="5"/>
      <c r="H470" s="147"/>
      <c r="I470" s="246">
        <f>+G470*H470</f>
        <v>0</v>
      </c>
    </row>
    <row r="471" spans="1:9" ht="13.5" x14ac:dyDescent="0.25">
      <c r="A471" s="56" t="s">
        <v>104</v>
      </c>
      <c r="B471" s="57" t="s">
        <v>849</v>
      </c>
      <c r="C471" s="57" t="s">
        <v>104</v>
      </c>
      <c r="D471" s="66" t="s">
        <v>104</v>
      </c>
      <c r="E471" s="16" t="s">
        <v>206</v>
      </c>
      <c r="F471" s="7" t="s">
        <v>93</v>
      </c>
      <c r="G471" s="8"/>
      <c r="H471" s="148"/>
      <c r="I471" s="246">
        <f>+G471*H471</f>
        <v>0</v>
      </c>
    </row>
    <row r="472" spans="1:9" ht="13.5" x14ac:dyDescent="0.25">
      <c r="A472" s="56" t="s">
        <v>104</v>
      </c>
      <c r="B472" s="57" t="s">
        <v>849</v>
      </c>
      <c r="C472" s="57" t="s">
        <v>104</v>
      </c>
      <c r="D472" s="66" t="s">
        <v>509</v>
      </c>
      <c r="E472" s="16" t="s">
        <v>207</v>
      </c>
      <c r="F472" s="7" t="s">
        <v>93</v>
      </c>
      <c r="G472" s="8"/>
      <c r="H472" s="148"/>
      <c r="I472" s="246">
        <f t="shared" ref="I472:I476" si="43">+G472*H472</f>
        <v>0</v>
      </c>
    </row>
    <row r="473" spans="1:9" ht="13.5" x14ac:dyDescent="0.25">
      <c r="A473" s="56" t="s">
        <v>104</v>
      </c>
      <c r="B473" s="57" t="s">
        <v>849</v>
      </c>
      <c r="C473" s="57" t="s">
        <v>104</v>
      </c>
      <c r="D473" s="66" t="s">
        <v>842</v>
      </c>
      <c r="E473" s="16" t="s">
        <v>208</v>
      </c>
      <c r="F473" s="7" t="s">
        <v>93</v>
      </c>
      <c r="G473" s="8"/>
      <c r="H473" s="148"/>
      <c r="I473" s="246">
        <f t="shared" si="43"/>
        <v>0</v>
      </c>
    </row>
    <row r="474" spans="1:9" ht="13.5" x14ac:dyDescent="0.25">
      <c r="A474" s="56" t="s">
        <v>104</v>
      </c>
      <c r="B474" s="57" t="s">
        <v>849</v>
      </c>
      <c r="C474" s="57" t="s">
        <v>104</v>
      </c>
      <c r="D474" s="66" t="s">
        <v>843</v>
      </c>
      <c r="E474" s="16" t="s">
        <v>209</v>
      </c>
      <c r="F474" s="7" t="s">
        <v>93</v>
      </c>
      <c r="G474" s="8"/>
      <c r="H474" s="148"/>
      <c r="I474" s="246">
        <f t="shared" si="43"/>
        <v>0</v>
      </c>
    </row>
    <row r="475" spans="1:9" ht="13.5" x14ac:dyDescent="0.25">
      <c r="A475" s="56" t="s">
        <v>104</v>
      </c>
      <c r="B475" s="57" t="s">
        <v>849</v>
      </c>
      <c r="C475" s="57" t="s">
        <v>104</v>
      </c>
      <c r="D475" s="66" t="s">
        <v>844</v>
      </c>
      <c r="E475" s="16" t="s">
        <v>210</v>
      </c>
      <c r="F475" s="7" t="s">
        <v>93</v>
      </c>
      <c r="G475" s="8"/>
      <c r="H475" s="148"/>
      <c r="I475" s="246">
        <f t="shared" si="43"/>
        <v>0</v>
      </c>
    </row>
    <row r="476" spans="1:9" ht="13.5" x14ac:dyDescent="0.25">
      <c r="A476" s="56" t="s">
        <v>104</v>
      </c>
      <c r="B476" s="57" t="s">
        <v>849</v>
      </c>
      <c r="C476" s="57" t="s">
        <v>104</v>
      </c>
      <c r="D476" s="66" t="s">
        <v>845</v>
      </c>
      <c r="E476" s="16" t="s">
        <v>211</v>
      </c>
      <c r="F476" s="7" t="s">
        <v>93</v>
      </c>
      <c r="G476" s="8"/>
      <c r="H476" s="148"/>
      <c r="I476" s="246">
        <f t="shared" si="43"/>
        <v>0</v>
      </c>
    </row>
    <row r="477" spans="1:9" ht="13.5" x14ac:dyDescent="0.25">
      <c r="A477" s="56" t="s">
        <v>104</v>
      </c>
      <c r="B477" s="57" t="s">
        <v>849</v>
      </c>
      <c r="C477" s="57" t="s">
        <v>104</v>
      </c>
      <c r="D477" s="66" t="s">
        <v>846</v>
      </c>
      <c r="E477" s="16" t="s">
        <v>212</v>
      </c>
      <c r="F477" s="7" t="s">
        <v>93</v>
      </c>
      <c r="G477" s="8"/>
      <c r="H477" s="148"/>
      <c r="I477" s="246">
        <f>+G477*H477</f>
        <v>0</v>
      </c>
    </row>
    <row r="478" spans="1:9" ht="13.5" x14ac:dyDescent="0.25">
      <c r="A478" s="56" t="s">
        <v>104</v>
      </c>
      <c r="B478" s="57" t="s">
        <v>849</v>
      </c>
      <c r="C478" s="57" t="s">
        <v>104</v>
      </c>
      <c r="D478" s="66" t="s">
        <v>847</v>
      </c>
      <c r="E478" s="16" t="s">
        <v>213</v>
      </c>
      <c r="F478" s="7" t="s">
        <v>185</v>
      </c>
      <c r="G478" s="251"/>
      <c r="H478" s="148"/>
      <c r="I478" s="246">
        <f>+G478*H478</f>
        <v>0</v>
      </c>
    </row>
    <row r="479" spans="1:9" ht="13.5" x14ac:dyDescent="0.25">
      <c r="A479" s="56" t="s">
        <v>104</v>
      </c>
      <c r="B479" s="57" t="s">
        <v>849</v>
      </c>
      <c r="C479" s="57" t="s">
        <v>104</v>
      </c>
      <c r="D479" s="66" t="s">
        <v>848</v>
      </c>
      <c r="E479" s="16" t="s">
        <v>214</v>
      </c>
      <c r="F479" s="7" t="s">
        <v>35</v>
      </c>
      <c r="G479" s="8"/>
      <c r="H479" s="148"/>
      <c r="I479" s="246">
        <f t="shared" ref="I479:I493" si="44">+G479*H479</f>
        <v>0</v>
      </c>
    </row>
    <row r="480" spans="1:9" x14ac:dyDescent="0.25">
      <c r="A480" s="56" t="s">
        <v>104</v>
      </c>
      <c r="B480" s="57" t="s">
        <v>849</v>
      </c>
      <c r="C480" s="57" t="s">
        <v>104</v>
      </c>
      <c r="D480" s="66" t="s">
        <v>849</v>
      </c>
      <c r="E480" s="16" t="s">
        <v>215</v>
      </c>
      <c r="F480" s="7" t="s">
        <v>50</v>
      </c>
      <c r="G480" s="8"/>
      <c r="H480" s="148"/>
      <c r="I480" s="246">
        <f t="shared" si="44"/>
        <v>0</v>
      </c>
    </row>
    <row r="481" spans="1:9" x14ac:dyDescent="0.25">
      <c r="A481" s="56" t="s">
        <v>104</v>
      </c>
      <c r="B481" s="57" t="s">
        <v>849</v>
      </c>
      <c r="C481" s="57" t="s">
        <v>104</v>
      </c>
      <c r="D481" s="66" t="s">
        <v>850</v>
      </c>
      <c r="E481" s="16" t="s">
        <v>216</v>
      </c>
      <c r="F481" s="7" t="s">
        <v>50</v>
      </c>
      <c r="G481" s="8"/>
      <c r="H481" s="148"/>
      <c r="I481" s="246">
        <f t="shared" si="44"/>
        <v>0</v>
      </c>
    </row>
    <row r="482" spans="1:9" x14ac:dyDescent="0.25">
      <c r="A482" s="56" t="s">
        <v>104</v>
      </c>
      <c r="B482" s="57" t="s">
        <v>849</v>
      </c>
      <c r="C482" s="57" t="s">
        <v>104</v>
      </c>
      <c r="D482" s="66" t="s">
        <v>851</v>
      </c>
      <c r="E482" s="16" t="s">
        <v>217</v>
      </c>
      <c r="F482" s="7" t="s">
        <v>50</v>
      </c>
      <c r="G482" s="8"/>
      <c r="H482" s="148"/>
      <c r="I482" s="246">
        <f t="shared" si="44"/>
        <v>0</v>
      </c>
    </row>
    <row r="483" spans="1:9" x14ac:dyDescent="0.25">
      <c r="A483" s="56" t="s">
        <v>104</v>
      </c>
      <c r="B483" s="57" t="s">
        <v>849</v>
      </c>
      <c r="C483" s="57" t="s">
        <v>104</v>
      </c>
      <c r="D483" s="66" t="s">
        <v>852</v>
      </c>
      <c r="E483" s="16" t="s">
        <v>218</v>
      </c>
      <c r="F483" s="7" t="s">
        <v>50</v>
      </c>
      <c r="G483" s="8"/>
      <c r="H483" s="148"/>
      <c r="I483" s="246">
        <f t="shared" si="44"/>
        <v>0</v>
      </c>
    </row>
    <row r="484" spans="1:9" x14ac:dyDescent="0.25">
      <c r="A484" s="56" t="s">
        <v>104</v>
      </c>
      <c r="B484" s="57" t="s">
        <v>849</v>
      </c>
      <c r="C484" s="57" t="s">
        <v>104</v>
      </c>
      <c r="D484" s="66" t="s">
        <v>853</v>
      </c>
      <c r="E484" s="16" t="s">
        <v>219</v>
      </c>
      <c r="F484" s="7" t="s">
        <v>50</v>
      </c>
      <c r="G484" s="8"/>
      <c r="H484" s="148"/>
      <c r="I484" s="246">
        <f t="shared" si="44"/>
        <v>0</v>
      </c>
    </row>
    <row r="485" spans="1:9" x14ac:dyDescent="0.25">
      <c r="A485" s="56" t="s">
        <v>104</v>
      </c>
      <c r="B485" s="57" t="s">
        <v>849</v>
      </c>
      <c r="C485" s="57" t="s">
        <v>104</v>
      </c>
      <c r="D485" s="66" t="s">
        <v>854</v>
      </c>
      <c r="E485" s="16" t="s">
        <v>220</v>
      </c>
      <c r="F485" s="7" t="s">
        <v>50</v>
      </c>
      <c r="G485" s="8"/>
      <c r="H485" s="148"/>
      <c r="I485" s="246">
        <f t="shared" si="44"/>
        <v>0</v>
      </c>
    </row>
    <row r="486" spans="1:9" ht="13.5" x14ac:dyDescent="0.25">
      <c r="A486" s="56" t="s">
        <v>104</v>
      </c>
      <c r="B486" s="57" t="s">
        <v>849</v>
      </c>
      <c r="C486" s="57" t="s">
        <v>104</v>
      </c>
      <c r="D486" s="66" t="s">
        <v>855</v>
      </c>
      <c r="E486" s="16" t="s">
        <v>221</v>
      </c>
      <c r="F486" s="7" t="s">
        <v>93</v>
      </c>
      <c r="G486" s="8"/>
      <c r="H486" s="148"/>
      <c r="I486" s="246">
        <f t="shared" si="44"/>
        <v>0</v>
      </c>
    </row>
    <row r="487" spans="1:9" ht="13.5" x14ac:dyDescent="0.25">
      <c r="A487" s="56" t="s">
        <v>104</v>
      </c>
      <c r="B487" s="57" t="s">
        <v>849</v>
      </c>
      <c r="C487" s="57" t="s">
        <v>104</v>
      </c>
      <c r="D487" s="66" t="s">
        <v>856</v>
      </c>
      <c r="E487" s="16" t="s">
        <v>222</v>
      </c>
      <c r="F487" s="7" t="s">
        <v>185</v>
      </c>
      <c r="G487" s="8"/>
      <c r="H487" s="148"/>
      <c r="I487" s="246">
        <f t="shared" si="44"/>
        <v>0</v>
      </c>
    </row>
    <row r="488" spans="1:9" ht="13.5" x14ac:dyDescent="0.25">
      <c r="A488" s="56" t="s">
        <v>104</v>
      </c>
      <c r="B488" s="57" t="s">
        <v>849</v>
      </c>
      <c r="C488" s="57" t="s">
        <v>104</v>
      </c>
      <c r="D488" s="66" t="s">
        <v>857</v>
      </c>
      <c r="E488" s="16" t="s">
        <v>223</v>
      </c>
      <c r="F488" s="7" t="s">
        <v>185</v>
      </c>
      <c r="G488" s="8"/>
      <c r="H488" s="148"/>
      <c r="I488" s="246">
        <f t="shared" si="44"/>
        <v>0</v>
      </c>
    </row>
    <row r="489" spans="1:9" ht="13.5" x14ac:dyDescent="0.25">
      <c r="A489" s="56" t="s">
        <v>104</v>
      </c>
      <c r="B489" s="57" t="s">
        <v>849</v>
      </c>
      <c r="C489" s="57" t="s">
        <v>104</v>
      </c>
      <c r="D489" s="66" t="s">
        <v>858</v>
      </c>
      <c r="E489" s="26" t="s">
        <v>609</v>
      </c>
      <c r="F489" s="7" t="s">
        <v>185</v>
      </c>
      <c r="G489" s="251"/>
      <c r="H489" s="148"/>
      <c r="I489" s="246">
        <f t="shared" si="44"/>
        <v>0</v>
      </c>
    </row>
    <row r="490" spans="1:9" ht="13.5" x14ac:dyDescent="0.25">
      <c r="A490" s="56" t="s">
        <v>104</v>
      </c>
      <c r="B490" s="57" t="s">
        <v>849</v>
      </c>
      <c r="C490" s="57" t="s">
        <v>104</v>
      </c>
      <c r="D490" s="66" t="s">
        <v>859</v>
      </c>
      <c r="E490" s="16" t="s">
        <v>271</v>
      </c>
      <c r="F490" s="7" t="s">
        <v>35</v>
      </c>
      <c r="G490" s="251"/>
      <c r="H490" s="148"/>
      <c r="I490" s="246">
        <f t="shared" si="44"/>
        <v>0</v>
      </c>
    </row>
    <row r="491" spans="1:9" ht="13.5" x14ac:dyDescent="0.25">
      <c r="A491" s="56" t="s">
        <v>104</v>
      </c>
      <c r="B491" s="57" t="s">
        <v>849</v>
      </c>
      <c r="C491" s="57" t="s">
        <v>104</v>
      </c>
      <c r="D491" s="66" t="s">
        <v>860</v>
      </c>
      <c r="E491" s="16" t="s">
        <v>272</v>
      </c>
      <c r="F491" s="7" t="s">
        <v>185</v>
      </c>
      <c r="G491" s="251"/>
      <c r="H491" s="148"/>
      <c r="I491" s="246">
        <f t="shared" si="44"/>
        <v>0</v>
      </c>
    </row>
    <row r="492" spans="1:9" ht="13.5" x14ac:dyDescent="0.25">
      <c r="A492" s="56" t="s">
        <v>104</v>
      </c>
      <c r="B492" s="57" t="s">
        <v>849</v>
      </c>
      <c r="C492" s="57" t="s">
        <v>104</v>
      </c>
      <c r="D492" s="66" t="s">
        <v>861</v>
      </c>
      <c r="E492" s="16" t="s">
        <v>273</v>
      </c>
      <c r="F492" s="7" t="s">
        <v>185</v>
      </c>
      <c r="G492" s="8"/>
      <c r="H492" s="148"/>
      <c r="I492" s="246">
        <f t="shared" si="44"/>
        <v>0</v>
      </c>
    </row>
    <row r="493" spans="1:9" ht="13.5" x14ac:dyDescent="0.25">
      <c r="A493" s="56" t="s">
        <v>104</v>
      </c>
      <c r="B493" s="57" t="s">
        <v>849</v>
      </c>
      <c r="C493" s="57" t="s">
        <v>104</v>
      </c>
      <c r="D493" s="66" t="s">
        <v>862</v>
      </c>
      <c r="E493" s="16" t="s">
        <v>274</v>
      </c>
      <c r="F493" s="7" t="s">
        <v>93</v>
      </c>
      <c r="G493" s="8"/>
      <c r="H493" s="148"/>
      <c r="I493" s="246">
        <f t="shared" si="44"/>
        <v>0</v>
      </c>
    </row>
    <row r="494" spans="1:9" x14ac:dyDescent="0.25">
      <c r="A494" s="54" t="s">
        <v>104</v>
      </c>
      <c r="B494" s="55" t="s">
        <v>849</v>
      </c>
      <c r="C494" s="55" t="s">
        <v>509</v>
      </c>
      <c r="D494" s="65"/>
      <c r="E494" s="33" t="s">
        <v>615</v>
      </c>
      <c r="F494" s="34"/>
      <c r="G494" s="34"/>
      <c r="H494" s="39"/>
      <c r="I494" s="35">
        <f>SUM(I495:I508)</f>
        <v>0</v>
      </c>
    </row>
    <row r="495" spans="1:9" ht="13.5" x14ac:dyDescent="0.25">
      <c r="A495" s="56" t="s">
        <v>104</v>
      </c>
      <c r="B495" s="57" t="s">
        <v>849</v>
      </c>
      <c r="C495" s="57" t="s">
        <v>509</v>
      </c>
      <c r="D495" s="66" t="s">
        <v>5</v>
      </c>
      <c r="E495" s="16" t="s">
        <v>224</v>
      </c>
      <c r="F495" s="7" t="s">
        <v>35</v>
      </c>
      <c r="G495" s="251"/>
      <c r="H495" s="149"/>
      <c r="I495" s="246">
        <f>+G495*H495</f>
        <v>0</v>
      </c>
    </row>
    <row r="496" spans="1:9" ht="13.5" x14ac:dyDescent="0.25">
      <c r="A496" s="56" t="s">
        <v>104</v>
      </c>
      <c r="B496" s="57" t="s">
        <v>849</v>
      </c>
      <c r="C496" s="57" t="s">
        <v>509</v>
      </c>
      <c r="D496" s="66" t="s">
        <v>104</v>
      </c>
      <c r="E496" s="16" t="s">
        <v>226</v>
      </c>
      <c r="F496" s="7" t="s">
        <v>35</v>
      </c>
      <c r="G496" s="8"/>
      <c r="H496" s="149"/>
      <c r="I496" s="246">
        <f>+G496*H496</f>
        <v>0</v>
      </c>
    </row>
    <row r="497" spans="1:9" ht="25.5" x14ac:dyDescent="0.25">
      <c r="A497" s="56" t="s">
        <v>104</v>
      </c>
      <c r="B497" s="57" t="s">
        <v>849</v>
      </c>
      <c r="C497" s="57" t="s">
        <v>509</v>
      </c>
      <c r="D497" s="66" t="s">
        <v>509</v>
      </c>
      <c r="E497" s="16" t="s">
        <v>227</v>
      </c>
      <c r="F497" s="7" t="s">
        <v>225</v>
      </c>
      <c r="G497" s="8"/>
      <c r="H497" s="149"/>
      <c r="I497" s="246">
        <f t="shared" ref="I497:I501" si="45">+G497*H497</f>
        <v>0</v>
      </c>
    </row>
    <row r="498" spans="1:9" ht="25.5" x14ac:dyDescent="0.25">
      <c r="A498" s="56" t="s">
        <v>104</v>
      </c>
      <c r="B498" s="57" t="s">
        <v>849</v>
      </c>
      <c r="C498" s="57" t="s">
        <v>509</v>
      </c>
      <c r="D498" s="66" t="s">
        <v>842</v>
      </c>
      <c r="E498" s="16" t="s">
        <v>228</v>
      </c>
      <c r="F498" s="7" t="s">
        <v>225</v>
      </c>
      <c r="G498" s="251"/>
      <c r="H498" s="149"/>
      <c r="I498" s="246">
        <f t="shared" si="45"/>
        <v>0</v>
      </c>
    </row>
    <row r="499" spans="1:9" ht="25.5" x14ac:dyDescent="0.25">
      <c r="A499" s="56" t="s">
        <v>104</v>
      </c>
      <c r="B499" s="57" t="s">
        <v>849</v>
      </c>
      <c r="C499" s="57" t="s">
        <v>509</v>
      </c>
      <c r="D499" s="66" t="s">
        <v>843</v>
      </c>
      <c r="E499" s="16" t="s">
        <v>229</v>
      </c>
      <c r="F499" s="7" t="s">
        <v>225</v>
      </c>
      <c r="G499" s="8"/>
      <c r="H499" s="149"/>
      <c r="I499" s="246">
        <f t="shared" si="45"/>
        <v>0</v>
      </c>
    </row>
    <row r="500" spans="1:9" ht="25.5" x14ac:dyDescent="0.25">
      <c r="A500" s="56" t="s">
        <v>104</v>
      </c>
      <c r="B500" s="57" t="s">
        <v>849</v>
      </c>
      <c r="C500" s="57" t="s">
        <v>509</v>
      </c>
      <c r="D500" s="66" t="s">
        <v>844</v>
      </c>
      <c r="E500" s="16" t="s">
        <v>230</v>
      </c>
      <c r="F500" s="7" t="s">
        <v>225</v>
      </c>
      <c r="G500" s="8"/>
      <c r="H500" s="149"/>
      <c r="I500" s="246">
        <f t="shared" si="45"/>
        <v>0</v>
      </c>
    </row>
    <row r="501" spans="1:9" ht="25.5" x14ac:dyDescent="0.25">
      <c r="A501" s="56" t="s">
        <v>104</v>
      </c>
      <c r="B501" s="57" t="s">
        <v>849</v>
      </c>
      <c r="C501" s="57" t="s">
        <v>509</v>
      </c>
      <c r="D501" s="66" t="s">
        <v>845</v>
      </c>
      <c r="E501" s="16" t="s">
        <v>231</v>
      </c>
      <c r="F501" s="7" t="s">
        <v>225</v>
      </c>
      <c r="G501" s="8"/>
      <c r="H501" s="149"/>
      <c r="I501" s="246">
        <f t="shared" si="45"/>
        <v>0</v>
      </c>
    </row>
    <row r="502" spans="1:9" ht="25.5" x14ac:dyDescent="0.25">
      <c r="A502" s="56" t="s">
        <v>104</v>
      </c>
      <c r="B502" s="57" t="s">
        <v>849</v>
      </c>
      <c r="C502" s="57" t="s">
        <v>509</v>
      </c>
      <c r="D502" s="66" t="s">
        <v>846</v>
      </c>
      <c r="E502" s="16" t="s">
        <v>232</v>
      </c>
      <c r="F502" s="7" t="s">
        <v>225</v>
      </c>
      <c r="G502" s="8"/>
      <c r="H502" s="149"/>
      <c r="I502" s="246">
        <f>+G502*H502</f>
        <v>0</v>
      </c>
    </row>
    <row r="503" spans="1:9" ht="25.5" x14ac:dyDescent="0.25">
      <c r="A503" s="56" t="s">
        <v>104</v>
      </c>
      <c r="B503" s="57" t="s">
        <v>849</v>
      </c>
      <c r="C503" s="57" t="s">
        <v>509</v>
      </c>
      <c r="D503" s="66" t="s">
        <v>847</v>
      </c>
      <c r="E503" s="16" t="s">
        <v>233</v>
      </c>
      <c r="F503" s="7" t="s">
        <v>225</v>
      </c>
      <c r="G503" s="8"/>
      <c r="H503" s="149"/>
      <c r="I503" s="246">
        <f>+G503*H503</f>
        <v>0</v>
      </c>
    </row>
    <row r="504" spans="1:9" ht="25.5" x14ac:dyDescent="0.25">
      <c r="A504" s="56" t="s">
        <v>104</v>
      </c>
      <c r="B504" s="57" t="s">
        <v>849</v>
      </c>
      <c r="C504" s="57" t="s">
        <v>509</v>
      </c>
      <c r="D504" s="66" t="s">
        <v>848</v>
      </c>
      <c r="E504" s="16" t="s">
        <v>234</v>
      </c>
      <c r="F504" s="7" t="s">
        <v>225</v>
      </c>
      <c r="G504" s="8"/>
      <c r="H504" s="149"/>
      <c r="I504" s="246">
        <f t="shared" ref="I504:I508" si="46">+G504*H504</f>
        <v>0</v>
      </c>
    </row>
    <row r="505" spans="1:9" x14ac:dyDescent="0.25">
      <c r="A505" s="56" t="s">
        <v>104</v>
      </c>
      <c r="B505" s="57" t="s">
        <v>849</v>
      </c>
      <c r="C505" s="57" t="s">
        <v>509</v>
      </c>
      <c r="D505" s="66" t="s">
        <v>849</v>
      </c>
      <c r="E505" s="16" t="s">
        <v>235</v>
      </c>
      <c r="F505" s="7" t="s">
        <v>225</v>
      </c>
      <c r="G505" s="8"/>
      <c r="H505" s="149"/>
      <c r="I505" s="246">
        <f t="shared" si="46"/>
        <v>0</v>
      </c>
    </row>
    <row r="506" spans="1:9" x14ac:dyDescent="0.25">
      <c r="A506" s="56" t="s">
        <v>104</v>
      </c>
      <c r="B506" s="57" t="s">
        <v>849</v>
      </c>
      <c r="C506" s="57" t="s">
        <v>509</v>
      </c>
      <c r="D506" s="66" t="s">
        <v>850</v>
      </c>
      <c r="E506" s="16" t="s">
        <v>236</v>
      </c>
      <c r="F506" s="7" t="s">
        <v>225</v>
      </c>
      <c r="G506" s="8"/>
      <c r="H506" s="149"/>
      <c r="I506" s="246">
        <f t="shared" si="46"/>
        <v>0</v>
      </c>
    </row>
    <row r="507" spans="1:9" ht="24" x14ac:dyDescent="0.25">
      <c r="A507" s="56" t="s">
        <v>104</v>
      </c>
      <c r="B507" s="57" t="s">
        <v>849</v>
      </c>
      <c r="C507" s="57" t="s">
        <v>509</v>
      </c>
      <c r="D507" s="66" t="s">
        <v>851</v>
      </c>
      <c r="E507" s="16" t="s">
        <v>610</v>
      </c>
      <c r="F507" s="7" t="s">
        <v>225</v>
      </c>
      <c r="G507" s="8"/>
      <c r="H507" s="149"/>
      <c r="I507" s="246">
        <f t="shared" si="46"/>
        <v>0</v>
      </c>
    </row>
    <row r="508" spans="1:9" x14ac:dyDescent="0.25">
      <c r="A508" s="56" t="s">
        <v>104</v>
      </c>
      <c r="B508" s="57" t="s">
        <v>849</v>
      </c>
      <c r="C508" s="57" t="s">
        <v>509</v>
      </c>
      <c r="D508" s="66" t="s">
        <v>852</v>
      </c>
      <c r="E508" s="16" t="s">
        <v>237</v>
      </c>
      <c r="F508" s="7" t="s">
        <v>225</v>
      </c>
      <c r="G508" s="8"/>
      <c r="H508" s="149"/>
      <c r="I508" s="246">
        <f t="shared" si="46"/>
        <v>0</v>
      </c>
    </row>
    <row r="509" spans="1:9" x14ac:dyDescent="0.25">
      <c r="A509" s="54" t="s">
        <v>104</v>
      </c>
      <c r="B509" s="55" t="s">
        <v>849</v>
      </c>
      <c r="C509" s="55" t="s">
        <v>842</v>
      </c>
      <c r="D509" s="65"/>
      <c r="E509" s="33" t="s">
        <v>238</v>
      </c>
      <c r="F509" s="34"/>
      <c r="G509" s="34"/>
      <c r="H509" s="39"/>
      <c r="I509" s="35">
        <f>SUM(I510:I524)</f>
        <v>0</v>
      </c>
    </row>
    <row r="510" spans="1:9" x14ac:dyDescent="0.25">
      <c r="A510" s="56" t="s">
        <v>104</v>
      </c>
      <c r="B510" s="57" t="s">
        <v>849</v>
      </c>
      <c r="C510" s="57" t="s">
        <v>842</v>
      </c>
      <c r="D510" s="66" t="s">
        <v>5</v>
      </c>
      <c r="E510" s="18" t="s">
        <v>239</v>
      </c>
      <c r="F510" s="20" t="s">
        <v>15</v>
      </c>
      <c r="G510" s="5"/>
      <c r="H510" s="150"/>
      <c r="I510" s="246">
        <f>+G510*H510</f>
        <v>0</v>
      </c>
    </row>
    <row r="511" spans="1:9" x14ac:dyDescent="0.25">
      <c r="A511" s="56" t="s">
        <v>104</v>
      </c>
      <c r="B511" s="57" t="s">
        <v>849</v>
      </c>
      <c r="C511" s="57" t="s">
        <v>842</v>
      </c>
      <c r="D511" s="66" t="s">
        <v>104</v>
      </c>
      <c r="E511" s="16" t="s">
        <v>240</v>
      </c>
      <c r="F511" s="21" t="s">
        <v>15</v>
      </c>
      <c r="G511" s="8"/>
      <c r="H511" s="151"/>
      <c r="I511" s="246">
        <f t="shared" ref="I511:I529" si="47">+G511*H511</f>
        <v>0</v>
      </c>
    </row>
    <row r="512" spans="1:9" x14ac:dyDescent="0.25">
      <c r="A512" s="56" t="s">
        <v>104</v>
      </c>
      <c r="B512" s="57" t="s">
        <v>849</v>
      </c>
      <c r="C512" s="57" t="s">
        <v>842</v>
      </c>
      <c r="D512" s="66" t="s">
        <v>509</v>
      </c>
      <c r="E512" s="16" t="s">
        <v>241</v>
      </c>
      <c r="F512" s="21" t="s">
        <v>50</v>
      </c>
      <c r="G512" s="8"/>
      <c r="H512" s="151"/>
      <c r="I512" s="246">
        <f t="shared" si="47"/>
        <v>0</v>
      </c>
    </row>
    <row r="513" spans="1:9" x14ac:dyDescent="0.25">
      <c r="A513" s="56" t="s">
        <v>104</v>
      </c>
      <c r="B513" s="57" t="s">
        <v>849</v>
      </c>
      <c r="C513" s="57" t="s">
        <v>842</v>
      </c>
      <c r="D513" s="66" t="s">
        <v>842</v>
      </c>
      <c r="E513" s="16" t="s">
        <v>242</v>
      </c>
      <c r="F513" s="21" t="s">
        <v>243</v>
      </c>
      <c r="G513" s="8"/>
      <c r="H513" s="151"/>
      <c r="I513" s="246">
        <f t="shared" si="47"/>
        <v>0</v>
      </c>
    </row>
    <row r="514" spans="1:9" x14ac:dyDescent="0.25">
      <c r="A514" s="56" t="s">
        <v>104</v>
      </c>
      <c r="B514" s="57" t="s">
        <v>849</v>
      </c>
      <c r="C514" s="57" t="s">
        <v>842</v>
      </c>
      <c r="D514" s="66" t="s">
        <v>843</v>
      </c>
      <c r="E514" s="16" t="s">
        <v>244</v>
      </c>
      <c r="F514" s="22" t="s">
        <v>15</v>
      </c>
      <c r="G514" s="8"/>
      <c r="H514" s="151"/>
      <c r="I514" s="246">
        <f t="shared" si="47"/>
        <v>0</v>
      </c>
    </row>
    <row r="515" spans="1:9" x14ac:dyDescent="0.25">
      <c r="A515" s="56" t="s">
        <v>104</v>
      </c>
      <c r="B515" s="57" t="s">
        <v>849</v>
      </c>
      <c r="C515" s="57" t="s">
        <v>842</v>
      </c>
      <c r="D515" s="66" t="s">
        <v>844</v>
      </c>
      <c r="E515" s="16" t="s">
        <v>245</v>
      </c>
      <c r="F515" s="22" t="s">
        <v>15</v>
      </c>
      <c r="G515" s="8"/>
      <c r="H515" s="151"/>
      <c r="I515" s="246">
        <f t="shared" si="47"/>
        <v>0</v>
      </c>
    </row>
    <row r="516" spans="1:9" x14ac:dyDescent="0.25">
      <c r="A516" s="56" t="s">
        <v>104</v>
      </c>
      <c r="B516" s="57" t="s">
        <v>849</v>
      </c>
      <c r="C516" s="57" t="s">
        <v>842</v>
      </c>
      <c r="D516" s="66" t="s">
        <v>845</v>
      </c>
      <c r="E516" s="16" t="s">
        <v>246</v>
      </c>
      <c r="F516" s="22" t="s">
        <v>15</v>
      </c>
      <c r="G516" s="8"/>
      <c r="H516" s="151"/>
      <c r="I516" s="246">
        <f t="shared" si="47"/>
        <v>0</v>
      </c>
    </row>
    <row r="517" spans="1:9" x14ac:dyDescent="0.25">
      <c r="A517" s="56" t="s">
        <v>104</v>
      </c>
      <c r="B517" s="57" t="s">
        <v>849</v>
      </c>
      <c r="C517" s="57" t="s">
        <v>842</v>
      </c>
      <c r="D517" s="66" t="s">
        <v>846</v>
      </c>
      <c r="E517" s="16" t="s">
        <v>247</v>
      </c>
      <c r="F517" s="22" t="s">
        <v>15</v>
      </c>
      <c r="G517" s="8"/>
      <c r="H517" s="151"/>
      <c r="I517" s="246">
        <f t="shared" si="47"/>
        <v>0</v>
      </c>
    </row>
    <row r="518" spans="1:9" x14ac:dyDescent="0.25">
      <c r="A518" s="56" t="s">
        <v>104</v>
      </c>
      <c r="B518" s="57" t="s">
        <v>849</v>
      </c>
      <c r="C518" s="57" t="s">
        <v>842</v>
      </c>
      <c r="D518" s="66" t="s">
        <v>847</v>
      </c>
      <c r="E518" s="16" t="s">
        <v>248</v>
      </c>
      <c r="F518" s="22" t="s">
        <v>15</v>
      </c>
      <c r="G518" s="8"/>
      <c r="H518" s="151"/>
      <c r="I518" s="246">
        <f t="shared" si="47"/>
        <v>0</v>
      </c>
    </row>
    <row r="519" spans="1:9" x14ac:dyDescent="0.25">
      <c r="A519" s="56" t="s">
        <v>104</v>
      </c>
      <c r="B519" s="57" t="s">
        <v>849</v>
      </c>
      <c r="C519" s="57" t="s">
        <v>842</v>
      </c>
      <c r="D519" s="66" t="s">
        <v>848</v>
      </c>
      <c r="E519" s="16" t="s">
        <v>249</v>
      </c>
      <c r="F519" s="7" t="s">
        <v>50</v>
      </c>
      <c r="G519" s="8"/>
      <c r="H519" s="151"/>
      <c r="I519" s="246">
        <f t="shared" si="47"/>
        <v>0</v>
      </c>
    </row>
    <row r="520" spans="1:9" x14ac:dyDescent="0.25">
      <c r="A520" s="56" t="s">
        <v>104</v>
      </c>
      <c r="B520" s="57" t="s">
        <v>849</v>
      </c>
      <c r="C520" s="57" t="s">
        <v>842</v>
      </c>
      <c r="D520" s="66" t="s">
        <v>849</v>
      </c>
      <c r="E520" s="16" t="s">
        <v>250</v>
      </c>
      <c r="F520" s="7" t="s">
        <v>15</v>
      </c>
      <c r="G520" s="8"/>
      <c r="H520" s="151"/>
      <c r="I520" s="246">
        <f t="shared" si="47"/>
        <v>0</v>
      </c>
    </row>
    <row r="521" spans="1:9" ht="24" x14ac:dyDescent="0.25">
      <c r="A521" s="56" t="s">
        <v>104</v>
      </c>
      <c r="B521" s="57" t="s">
        <v>849</v>
      </c>
      <c r="C521" s="57" t="s">
        <v>842</v>
      </c>
      <c r="D521" s="66" t="s">
        <v>850</v>
      </c>
      <c r="E521" s="16" t="s">
        <v>251</v>
      </c>
      <c r="F521" s="7" t="s">
        <v>15</v>
      </c>
      <c r="G521" s="8"/>
      <c r="H521" s="151"/>
      <c r="I521" s="246">
        <f t="shared" si="47"/>
        <v>0</v>
      </c>
    </row>
    <row r="522" spans="1:9" ht="24" x14ac:dyDescent="0.25">
      <c r="A522" s="56" t="s">
        <v>104</v>
      </c>
      <c r="B522" s="57" t="s">
        <v>849</v>
      </c>
      <c r="C522" s="57" t="s">
        <v>842</v>
      </c>
      <c r="D522" s="66" t="s">
        <v>851</v>
      </c>
      <c r="E522" s="16" t="s">
        <v>252</v>
      </c>
      <c r="F522" s="7" t="s">
        <v>15</v>
      </c>
      <c r="G522" s="8"/>
      <c r="H522" s="151"/>
      <c r="I522" s="246">
        <f t="shared" si="47"/>
        <v>0</v>
      </c>
    </row>
    <row r="523" spans="1:9" ht="24" x14ac:dyDescent="0.25">
      <c r="A523" s="56" t="s">
        <v>104</v>
      </c>
      <c r="B523" s="57" t="s">
        <v>849</v>
      </c>
      <c r="C523" s="57" t="s">
        <v>842</v>
      </c>
      <c r="D523" s="66" t="s">
        <v>852</v>
      </c>
      <c r="E523" s="16" t="s">
        <v>253</v>
      </c>
      <c r="F523" s="7" t="s">
        <v>15</v>
      </c>
      <c r="G523" s="8"/>
      <c r="H523" s="151"/>
      <c r="I523" s="246">
        <f t="shared" si="47"/>
        <v>0</v>
      </c>
    </row>
    <row r="524" spans="1:9" x14ac:dyDescent="0.25">
      <c r="A524" s="56" t="s">
        <v>104</v>
      </c>
      <c r="B524" s="57" t="s">
        <v>849</v>
      </c>
      <c r="C524" s="57" t="s">
        <v>842</v>
      </c>
      <c r="D524" s="66" t="s">
        <v>853</v>
      </c>
      <c r="E524" s="16" t="s">
        <v>254</v>
      </c>
      <c r="F524" s="7" t="s">
        <v>15</v>
      </c>
      <c r="G524" s="8"/>
      <c r="H524" s="151"/>
      <c r="I524" s="246">
        <f t="shared" si="47"/>
        <v>0</v>
      </c>
    </row>
    <row r="525" spans="1:9" x14ac:dyDescent="0.25">
      <c r="A525" s="54" t="s">
        <v>104</v>
      </c>
      <c r="B525" s="55" t="s">
        <v>849</v>
      </c>
      <c r="C525" s="55" t="s">
        <v>843</v>
      </c>
      <c r="D525" s="65"/>
      <c r="E525" s="33" t="s">
        <v>255</v>
      </c>
      <c r="F525" s="34"/>
      <c r="G525" s="34"/>
      <c r="H525" s="39"/>
      <c r="I525" s="35">
        <f>SUM(I526:I529)</f>
        <v>0</v>
      </c>
    </row>
    <row r="526" spans="1:9" ht="13.5" x14ac:dyDescent="0.25">
      <c r="A526" s="56" t="s">
        <v>104</v>
      </c>
      <c r="B526" s="57" t="s">
        <v>849</v>
      </c>
      <c r="C526" s="57" t="s">
        <v>843</v>
      </c>
      <c r="D526" s="66" t="s">
        <v>5</v>
      </c>
      <c r="E526" s="18" t="s">
        <v>256</v>
      </c>
      <c r="F526" s="4" t="s">
        <v>185</v>
      </c>
      <c r="G526" s="5"/>
      <c r="H526" s="152"/>
      <c r="I526" s="246">
        <f t="shared" si="47"/>
        <v>0</v>
      </c>
    </row>
    <row r="527" spans="1:9" ht="24" x14ac:dyDescent="0.25">
      <c r="A527" s="56" t="s">
        <v>104</v>
      </c>
      <c r="B527" s="57" t="s">
        <v>849</v>
      </c>
      <c r="C527" s="57" t="s">
        <v>843</v>
      </c>
      <c r="D527" s="66" t="s">
        <v>104</v>
      </c>
      <c r="E527" s="16" t="s">
        <v>257</v>
      </c>
      <c r="F527" s="7" t="s">
        <v>185</v>
      </c>
      <c r="G527" s="8"/>
      <c r="H527" s="153"/>
      <c r="I527" s="246">
        <f t="shared" si="47"/>
        <v>0</v>
      </c>
    </row>
    <row r="528" spans="1:9" ht="13.5" x14ac:dyDescent="0.25">
      <c r="A528" s="56" t="s">
        <v>104</v>
      </c>
      <c r="B528" s="57" t="s">
        <v>849</v>
      </c>
      <c r="C528" s="57" t="s">
        <v>843</v>
      </c>
      <c r="D528" s="66" t="s">
        <v>509</v>
      </c>
      <c r="E528" s="16" t="s">
        <v>258</v>
      </c>
      <c r="F528" s="7" t="s">
        <v>185</v>
      </c>
      <c r="G528" s="8"/>
      <c r="H528" s="153"/>
      <c r="I528" s="246">
        <f t="shared" si="47"/>
        <v>0</v>
      </c>
    </row>
    <row r="529" spans="1:9" ht="24" x14ac:dyDescent="0.25">
      <c r="A529" s="56" t="s">
        <v>104</v>
      </c>
      <c r="B529" s="57" t="s">
        <v>849</v>
      </c>
      <c r="C529" s="57" t="s">
        <v>843</v>
      </c>
      <c r="D529" s="66" t="s">
        <v>842</v>
      </c>
      <c r="E529" s="16" t="s">
        <v>756</v>
      </c>
      <c r="F529" s="7" t="s">
        <v>93</v>
      </c>
      <c r="G529" s="8"/>
      <c r="H529" s="153"/>
      <c r="I529" s="246">
        <f t="shared" si="47"/>
        <v>0</v>
      </c>
    </row>
    <row r="530" spans="1:9" x14ac:dyDescent="0.25">
      <c r="A530" s="52" t="s">
        <v>104</v>
      </c>
      <c r="B530" s="53" t="s">
        <v>850</v>
      </c>
      <c r="C530" s="53"/>
      <c r="D530" s="64"/>
      <c r="E530" s="41" t="s">
        <v>795</v>
      </c>
      <c r="F530" s="42"/>
      <c r="G530" s="42"/>
      <c r="H530" s="43"/>
      <c r="I530" s="44">
        <f>I531+I549+I562+I572</f>
        <v>0</v>
      </c>
    </row>
    <row r="531" spans="1:9" x14ac:dyDescent="0.25">
      <c r="A531" s="54" t="s">
        <v>104</v>
      </c>
      <c r="B531" s="55" t="s">
        <v>850</v>
      </c>
      <c r="C531" s="55" t="s">
        <v>5</v>
      </c>
      <c r="D531" s="65"/>
      <c r="E531" s="33" t="s">
        <v>611</v>
      </c>
      <c r="F531" s="34"/>
      <c r="G531" s="34"/>
      <c r="H531" s="39"/>
      <c r="I531" s="35">
        <f>SUM(I532:I548)</f>
        <v>0</v>
      </c>
    </row>
    <row r="532" spans="1:9" x14ac:dyDescent="0.25">
      <c r="A532" s="56" t="s">
        <v>104</v>
      </c>
      <c r="B532" s="57" t="s">
        <v>850</v>
      </c>
      <c r="C532" s="57" t="s">
        <v>5</v>
      </c>
      <c r="D532" s="66" t="s">
        <v>5</v>
      </c>
      <c r="E532" s="18" t="s">
        <v>918</v>
      </c>
      <c r="F532" s="4" t="s">
        <v>50</v>
      </c>
      <c r="G532" s="5"/>
      <c r="H532" s="154"/>
      <c r="I532" s="246">
        <f t="shared" ref="I532:I548" si="48">+G532*H532</f>
        <v>0</v>
      </c>
    </row>
    <row r="533" spans="1:9" x14ac:dyDescent="0.25">
      <c r="A533" s="56" t="s">
        <v>104</v>
      </c>
      <c r="B533" s="57" t="s">
        <v>850</v>
      </c>
      <c r="C533" s="57" t="s">
        <v>5</v>
      </c>
      <c r="D533" s="66" t="s">
        <v>104</v>
      </c>
      <c r="E533" s="16" t="s">
        <v>919</v>
      </c>
      <c r="F533" s="7" t="s">
        <v>50</v>
      </c>
      <c r="G533" s="8"/>
      <c r="H533" s="155"/>
      <c r="I533" s="246">
        <f t="shared" si="48"/>
        <v>0</v>
      </c>
    </row>
    <row r="534" spans="1:9" x14ac:dyDescent="0.25">
      <c r="A534" s="56" t="s">
        <v>104</v>
      </c>
      <c r="B534" s="57" t="s">
        <v>850</v>
      </c>
      <c r="C534" s="57" t="s">
        <v>5</v>
      </c>
      <c r="D534" s="66" t="s">
        <v>509</v>
      </c>
      <c r="E534" s="16" t="s">
        <v>914</v>
      </c>
      <c r="F534" s="7" t="s">
        <v>50</v>
      </c>
      <c r="G534" s="8"/>
      <c r="H534" s="155"/>
      <c r="I534" s="246">
        <f t="shared" si="48"/>
        <v>0</v>
      </c>
    </row>
    <row r="535" spans="1:9" x14ac:dyDescent="0.25">
      <c r="A535" s="56" t="s">
        <v>104</v>
      </c>
      <c r="B535" s="57" t="s">
        <v>850</v>
      </c>
      <c r="C535" s="57" t="s">
        <v>5</v>
      </c>
      <c r="D535" s="66" t="s">
        <v>842</v>
      </c>
      <c r="E535" s="16" t="s">
        <v>915</v>
      </c>
      <c r="F535" s="7" t="s">
        <v>50</v>
      </c>
      <c r="G535" s="8"/>
      <c r="H535" s="155"/>
      <c r="I535" s="246">
        <f t="shared" si="48"/>
        <v>0</v>
      </c>
    </row>
    <row r="536" spans="1:9" x14ac:dyDescent="0.25">
      <c r="A536" s="56" t="s">
        <v>104</v>
      </c>
      <c r="B536" s="57" t="s">
        <v>850</v>
      </c>
      <c r="C536" s="57" t="s">
        <v>5</v>
      </c>
      <c r="D536" s="66" t="s">
        <v>843</v>
      </c>
      <c r="E536" s="16" t="s">
        <v>916</v>
      </c>
      <c r="F536" s="7" t="s">
        <v>50</v>
      </c>
      <c r="G536" s="8"/>
      <c r="H536" s="155"/>
      <c r="I536" s="246">
        <f t="shared" si="48"/>
        <v>0</v>
      </c>
    </row>
    <row r="537" spans="1:9" x14ac:dyDescent="0.25">
      <c r="A537" s="56" t="s">
        <v>104</v>
      </c>
      <c r="B537" s="57" t="s">
        <v>850</v>
      </c>
      <c r="C537" s="57" t="s">
        <v>5</v>
      </c>
      <c r="D537" s="66" t="s">
        <v>844</v>
      </c>
      <c r="E537" s="16" t="s">
        <v>917</v>
      </c>
      <c r="F537" s="7" t="s">
        <v>50</v>
      </c>
      <c r="G537" s="8"/>
      <c r="H537" s="155"/>
      <c r="I537" s="246">
        <f t="shared" si="48"/>
        <v>0</v>
      </c>
    </row>
    <row r="538" spans="1:9" x14ac:dyDescent="0.25">
      <c r="A538" s="56" t="s">
        <v>104</v>
      </c>
      <c r="B538" s="57" t="s">
        <v>850</v>
      </c>
      <c r="C538" s="57" t="s">
        <v>5</v>
      </c>
      <c r="D538" s="259" t="s">
        <v>845</v>
      </c>
      <c r="E538" s="16" t="s">
        <v>259</v>
      </c>
      <c r="F538" s="7" t="s">
        <v>50</v>
      </c>
      <c r="G538" s="8"/>
      <c r="H538" s="155"/>
      <c r="I538" s="246">
        <f t="shared" si="48"/>
        <v>0</v>
      </c>
    </row>
    <row r="539" spans="1:9" x14ac:dyDescent="0.25">
      <c r="A539" s="56" t="s">
        <v>104</v>
      </c>
      <c r="B539" s="57" t="s">
        <v>850</v>
      </c>
      <c r="C539" s="57" t="s">
        <v>5</v>
      </c>
      <c r="D539" s="259" t="s">
        <v>846</v>
      </c>
      <c r="E539" s="16" t="s">
        <v>260</v>
      </c>
      <c r="F539" s="7" t="s">
        <v>50</v>
      </c>
      <c r="G539" s="8"/>
      <c r="H539" s="155"/>
      <c r="I539" s="246">
        <f t="shared" si="48"/>
        <v>0</v>
      </c>
    </row>
    <row r="540" spans="1:9" x14ac:dyDescent="0.25">
      <c r="A540" s="56" t="s">
        <v>104</v>
      </c>
      <c r="B540" s="57" t="s">
        <v>850</v>
      </c>
      <c r="C540" s="57" t="s">
        <v>5</v>
      </c>
      <c r="D540" s="259" t="s">
        <v>847</v>
      </c>
      <c r="E540" s="16" t="s">
        <v>261</v>
      </c>
      <c r="F540" s="7" t="s">
        <v>50</v>
      </c>
      <c r="G540" s="8"/>
      <c r="H540" s="155"/>
      <c r="I540" s="246">
        <f t="shared" si="48"/>
        <v>0</v>
      </c>
    </row>
    <row r="541" spans="1:9" x14ac:dyDescent="0.25">
      <c r="A541" s="56" t="s">
        <v>104</v>
      </c>
      <c r="B541" s="57" t="s">
        <v>850</v>
      </c>
      <c r="C541" s="57" t="s">
        <v>5</v>
      </c>
      <c r="D541" s="259" t="s">
        <v>848</v>
      </c>
      <c r="E541" s="16" t="s">
        <v>262</v>
      </c>
      <c r="F541" s="7" t="s">
        <v>50</v>
      </c>
      <c r="G541" s="8"/>
      <c r="H541" s="155"/>
      <c r="I541" s="246">
        <f t="shared" si="48"/>
        <v>0</v>
      </c>
    </row>
    <row r="542" spans="1:9" x14ac:dyDescent="0.25">
      <c r="A542" s="56" t="s">
        <v>104</v>
      </c>
      <c r="B542" s="57" t="s">
        <v>850</v>
      </c>
      <c r="C542" s="57" t="s">
        <v>5</v>
      </c>
      <c r="D542" s="259" t="s">
        <v>849</v>
      </c>
      <c r="E542" s="16" t="s">
        <v>263</v>
      </c>
      <c r="F542" s="7" t="s">
        <v>50</v>
      </c>
      <c r="G542" s="8"/>
      <c r="H542" s="155"/>
      <c r="I542" s="246">
        <f t="shared" si="48"/>
        <v>0</v>
      </c>
    </row>
    <row r="543" spans="1:9" x14ac:dyDescent="0.25">
      <c r="A543" s="56" t="s">
        <v>104</v>
      </c>
      <c r="B543" s="57" t="s">
        <v>850</v>
      </c>
      <c r="C543" s="57" t="s">
        <v>5</v>
      </c>
      <c r="D543" s="259" t="s">
        <v>850</v>
      </c>
      <c r="E543" s="16" t="s">
        <v>264</v>
      </c>
      <c r="F543" s="7" t="s">
        <v>50</v>
      </c>
      <c r="G543" s="8"/>
      <c r="H543" s="155"/>
      <c r="I543" s="246">
        <f t="shared" si="48"/>
        <v>0</v>
      </c>
    </row>
    <row r="544" spans="1:9" x14ac:dyDescent="0.25">
      <c r="A544" s="56" t="s">
        <v>104</v>
      </c>
      <c r="B544" s="57" t="s">
        <v>850</v>
      </c>
      <c r="C544" s="57" t="s">
        <v>5</v>
      </c>
      <c r="D544" s="259" t="s">
        <v>851</v>
      </c>
      <c r="E544" s="16" t="s">
        <v>265</v>
      </c>
      <c r="F544" s="7" t="s">
        <v>50</v>
      </c>
      <c r="G544" s="8"/>
      <c r="H544" s="155"/>
      <c r="I544" s="246">
        <f t="shared" si="48"/>
        <v>0</v>
      </c>
    </row>
    <row r="545" spans="1:9" x14ac:dyDescent="0.25">
      <c r="A545" s="56" t="s">
        <v>104</v>
      </c>
      <c r="B545" s="57" t="s">
        <v>850</v>
      </c>
      <c r="C545" s="57" t="s">
        <v>5</v>
      </c>
      <c r="D545" s="259" t="s">
        <v>852</v>
      </c>
      <c r="E545" s="16" t="s">
        <v>266</v>
      </c>
      <c r="F545" s="7" t="s">
        <v>50</v>
      </c>
      <c r="G545" s="8"/>
      <c r="H545" s="155"/>
      <c r="I545" s="246">
        <f t="shared" si="48"/>
        <v>0</v>
      </c>
    </row>
    <row r="546" spans="1:9" x14ac:dyDescent="0.25">
      <c r="A546" s="56" t="s">
        <v>104</v>
      </c>
      <c r="B546" s="57" t="s">
        <v>850</v>
      </c>
      <c r="C546" s="57" t="s">
        <v>5</v>
      </c>
      <c r="D546" s="259" t="s">
        <v>853</v>
      </c>
      <c r="E546" s="16" t="s">
        <v>267</v>
      </c>
      <c r="F546" s="7" t="s">
        <v>50</v>
      </c>
      <c r="G546" s="8"/>
      <c r="H546" s="155"/>
      <c r="I546" s="246">
        <f t="shared" si="48"/>
        <v>0</v>
      </c>
    </row>
    <row r="547" spans="1:9" x14ac:dyDescent="0.25">
      <c r="A547" s="56" t="s">
        <v>104</v>
      </c>
      <c r="B547" s="57" t="s">
        <v>850</v>
      </c>
      <c r="C547" s="57" t="s">
        <v>5</v>
      </c>
      <c r="D547" s="259" t="s">
        <v>854</v>
      </c>
      <c r="E547" s="16" t="s">
        <v>268</v>
      </c>
      <c r="F547" s="7" t="s">
        <v>50</v>
      </c>
      <c r="G547" s="8"/>
      <c r="H547" s="155"/>
      <c r="I547" s="246">
        <f t="shared" si="48"/>
        <v>0</v>
      </c>
    </row>
    <row r="548" spans="1:9" x14ac:dyDescent="0.25">
      <c r="A548" s="56" t="s">
        <v>104</v>
      </c>
      <c r="B548" s="57" t="s">
        <v>850</v>
      </c>
      <c r="C548" s="57" t="s">
        <v>5</v>
      </c>
      <c r="D548" s="259" t="s">
        <v>855</v>
      </c>
      <c r="E548" s="16" t="s">
        <v>269</v>
      </c>
      <c r="F548" s="7" t="s">
        <v>50</v>
      </c>
      <c r="G548" s="8"/>
      <c r="H548" s="155"/>
      <c r="I548" s="246">
        <f t="shared" si="48"/>
        <v>0</v>
      </c>
    </row>
    <row r="549" spans="1:9" x14ac:dyDescent="0.25">
      <c r="A549" s="54" t="s">
        <v>104</v>
      </c>
      <c r="B549" s="55" t="s">
        <v>850</v>
      </c>
      <c r="C549" s="55" t="s">
        <v>104</v>
      </c>
      <c r="D549" s="261"/>
      <c r="E549" s="33" t="s">
        <v>655</v>
      </c>
      <c r="F549" s="34"/>
      <c r="G549" s="34"/>
      <c r="H549" s="39"/>
      <c r="I549" s="35">
        <f>SUM(I550:I561)</f>
        <v>0</v>
      </c>
    </row>
    <row r="550" spans="1:9" ht="13.5" x14ac:dyDescent="0.25">
      <c r="A550" s="56" t="s">
        <v>104</v>
      </c>
      <c r="B550" s="57" t="s">
        <v>850</v>
      </c>
      <c r="C550" s="57" t="s">
        <v>104</v>
      </c>
      <c r="D550" s="66" t="s">
        <v>5</v>
      </c>
      <c r="E550" s="18" t="s">
        <v>205</v>
      </c>
      <c r="F550" s="7" t="s">
        <v>93</v>
      </c>
      <c r="G550" s="5"/>
      <c r="H550" s="156"/>
      <c r="I550" s="246">
        <f t="shared" ref="I550:I571" si="49">+G550*H550</f>
        <v>0</v>
      </c>
    </row>
    <row r="551" spans="1:9" ht="13.5" x14ac:dyDescent="0.25">
      <c r="A551" s="56" t="s">
        <v>104</v>
      </c>
      <c r="B551" s="57" t="s">
        <v>850</v>
      </c>
      <c r="C551" s="57" t="s">
        <v>104</v>
      </c>
      <c r="D551" s="66" t="s">
        <v>104</v>
      </c>
      <c r="E551" s="16" t="s">
        <v>206</v>
      </c>
      <c r="F551" s="7" t="s">
        <v>87</v>
      </c>
      <c r="G551" s="8"/>
      <c r="H551" s="156"/>
      <c r="I551" s="246">
        <f t="shared" si="49"/>
        <v>0</v>
      </c>
    </row>
    <row r="552" spans="1:9" ht="13.5" x14ac:dyDescent="0.25">
      <c r="A552" s="56" t="s">
        <v>104</v>
      </c>
      <c r="B552" s="57" t="s">
        <v>850</v>
      </c>
      <c r="C552" s="57" t="s">
        <v>104</v>
      </c>
      <c r="D552" s="66" t="s">
        <v>509</v>
      </c>
      <c r="E552" s="16" t="s">
        <v>207</v>
      </c>
      <c r="F552" s="7" t="s">
        <v>87</v>
      </c>
      <c r="G552" s="8"/>
      <c r="H552" s="156"/>
      <c r="I552" s="246">
        <f t="shared" si="49"/>
        <v>0</v>
      </c>
    </row>
    <row r="553" spans="1:9" ht="13.5" x14ac:dyDescent="0.25">
      <c r="A553" s="56" t="s">
        <v>104</v>
      </c>
      <c r="B553" s="57" t="s">
        <v>850</v>
      </c>
      <c r="C553" s="57" t="s">
        <v>104</v>
      </c>
      <c r="D553" s="66" t="s">
        <v>842</v>
      </c>
      <c r="E553" s="16" t="s">
        <v>270</v>
      </c>
      <c r="F553" s="7" t="s">
        <v>87</v>
      </c>
      <c r="G553" s="8"/>
      <c r="H553" s="156"/>
      <c r="I553" s="246">
        <f t="shared" si="49"/>
        <v>0</v>
      </c>
    </row>
    <row r="554" spans="1:9" ht="13.5" x14ac:dyDescent="0.25">
      <c r="A554" s="56" t="s">
        <v>104</v>
      </c>
      <c r="B554" s="57" t="s">
        <v>850</v>
      </c>
      <c r="C554" s="57" t="s">
        <v>104</v>
      </c>
      <c r="D554" s="66" t="s">
        <v>843</v>
      </c>
      <c r="E554" s="16" t="s">
        <v>209</v>
      </c>
      <c r="F554" s="7" t="s">
        <v>87</v>
      </c>
      <c r="G554" s="8"/>
      <c r="H554" s="156"/>
      <c r="I554" s="246">
        <f t="shared" si="49"/>
        <v>0</v>
      </c>
    </row>
    <row r="555" spans="1:9" ht="13.5" x14ac:dyDescent="0.25">
      <c r="A555" s="56" t="s">
        <v>104</v>
      </c>
      <c r="B555" s="57" t="s">
        <v>850</v>
      </c>
      <c r="C555" s="57" t="s">
        <v>104</v>
      </c>
      <c r="D555" s="66" t="s">
        <v>844</v>
      </c>
      <c r="E555" s="16" t="s">
        <v>210</v>
      </c>
      <c r="F555" s="7" t="s">
        <v>87</v>
      </c>
      <c r="G555" s="8"/>
      <c r="H555" s="156"/>
      <c r="I555" s="246">
        <f t="shared" si="49"/>
        <v>0</v>
      </c>
    </row>
    <row r="556" spans="1:9" ht="13.5" x14ac:dyDescent="0.25">
      <c r="A556" s="56" t="s">
        <v>104</v>
      </c>
      <c r="B556" s="57" t="s">
        <v>850</v>
      </c>
      <c r="C556" s="57" t="s">
        <v>104</v>
      </c>
      <c r="D556" s="66" t="s">
        <v>845</v>
      </c>
      <c r="E556" s="16" t="s">
        <v>211</v>
      </c>
      <c r="F556" s="7" t="s">
        <v>87</v>
      </c>
      <c r="G556" s="8"/>
      <c r="H556" s="156"/>
      <c r="I556" s="246">
        <f t="shared" si="49"/>
        <v>0</v>
      </c>
    </row>
    <row r="557" spans="1:9" ht="13.5" x14ac:dyDescent="0.25">
      <c r="A557" s="56" t="s">
        <v>104</v>
      </c>
      <c r="B557" s="57" t="s">
        <v>850</v>
      </c>
      <c r="C557" s="57" t="s">
        <v>104</v>
      </c>
      <c r="D557" s="66" t="s">
        <v>846</v>
      </c>
      <c r="E557" s="16" t="s">
        <v>212</v>
      </c>
      <c r="F557" s="7" t="s">
        <v>87</v>
      </c>
      <c r="G557" s="8"/>
      <c r="H557" s="156"/>
      <c r="I557" s="246">
        <f t="shared" si="49"/>
        <v>0</v>
      </c>
    </row>
    <row r="558" spans="1:9" ht="13.5" x14ac:dyDescent="0.25">
      <c r="A558" s="56" t="s">
        <v>104</v>
      </c>
      <c r="B558" s="57" t="s">
        <v>850</v>
      </c>
      <c r="C558" s="57" t="s">
        <v>104</v>
      </c>
      <c r="D558" s="66" t="s">
        <v>847</v>
      </c>
      <c r="E558" s="16" t="s">
        <v>271</v>
      </c>
      <c r="F558" s="7" t="s">
        <v>185</v>
      </c>
      <c r="G558" s="8"/>
      <c r="H558" s="157"/>
      <c r="I558" s="246">
        <f t="shared" si="49"/>
        <v>0</v>
      </c>
    </row>
    <row r="559" spans="1:9" ht="13.5" x14ac:dyDescent="0.25">
      <c r="A559" s="56" t="s">
        <v>104</v>
      </c>
      <c r="B559" s="57" t="s">
        <v>850</v>
      </c>
      <c r="C559" s="57" t="s">
        <v>104</v>
      </c>
      <c r="D559" s="66" t="s">
        <v>848</v>
      </c>
      <c r="E559" s="16" t="s">
        <v>272</v>
      </c>
      <c r="F559" s="7" t="s">
        <v>185</v>
      </c>
      <c r="G559" s="8"/>
      <c r="H559" s="157"/>
      <c r="I559" s="246">
        <f t="shared" si="49"/>
        <v>0</v>
      </c>
    </row>
    <row r="560" spans="1:9" ht="13.5" x14ac:dyDescent="0.25">
      <c r="A560" s="56" t="s">
        <v>104</v>
      </c>
      <c r="B560" s="57" t="s">
        <v>850</v>
      </c>
      <c r="C560" s="57" t="s">
        <v>104</v>
      </c>
      <c r="D560" s="66" t="s">
        <v>849</v>
      </c>
      <c r="E560" s="16" t="s">
        <v>273</v>
      </c>
      <c r="F560" s="7" t="s">
        <v>185</v>
      </c>
      <c r="G560" s="8"/>
      <c r="H560" s="157"/>
      <c r="I560" s="246">
        <f t="shared" si="49"/>
        <v>0</v>
      </c>
    </row>
    <row r="561" spans="1:9" ht="13.5" x14ac:dyDescent="0.25">
      <c r="A561" s="56" t="s">
        <v>104</v>
      </c>
      <c r="B561" s="57" t="s">
        <v>850</v>
      </c>
      <c r="C561" s="57" t="s">
        <v>104</v>
      </c>
      <c r="D561" s="66" t="s">
        <v>850</v>
      </c>
      <c r="E561" s="16" t="s">
        <v>274</v>
      </c>
      <c r="F561" s="7" t="s">
        <v>93</v>
      </c>
      <c r="G561" s="8"/>
      <c r="H561" s="157"/>
      <c r="I561" s="246">
        <f t="shared" si="49"/>
        <v>0</v>
      </c>
    </row>
    <row r="562" spans="1:9" ht="24" x14ac:dyDescent="0.25">
      <c r="A562" s="54" t="s">
        <v>104</v>
      </c>
      <c r="B562" s="55" t="s">
        <v>850</v>
      </c>
      <c r="C562" s="55" t="s">
        <v>509</v>
      </c>
      <c r="D562" s="65"/>
      <c r="E562" s="33" t="s">
        <v>757</v>
      </c>
      <c r="F562" s="34"/>
      <c r="G562" s="34"/>
      <c r="H562" s="39"/>
      <c r="I562" s="35">
        <f>SUM(I563:I571)</f>
        <v>0</v>
      </c>
    </row>
    <row r="563" spans="1:9" ht="13.5" x14ac:dyDescent="0.25">
      <c r="A563" s="56" t="s">
        <v>104</v>
      </c>
      <c r="B563" s="57" t="s">
        <v>850</v>
      </c>
      <c r="C563" s="57" t="s">
        <v>509</v>
      </c>
      <c r="D563" s="66" t="s">
        <v>5</v>
      </c>
      <c r="E563" s="18" t="s">
        <v>205</v>
      </c>
      <c r="F563" s="7" t="s">
        <v>87</v>
      </c>
      <c r="G563" s="5"/>
      <c r="H563" s="158"/>
      <c r="I563" s="246">
        <f t="shared" si="49"/>
        <v>0</v>
      </c>
    </row>
    <row r="564" spans="1:9" ht="13.5" x14ac:dyDescent="0.25">
      <c r="A564" s="56" t="s">
        <v>104</v>
      </c>
      <c r="B564" s="57" t="s">
        <v>850</v>
      </c>
      <c r="C564" s="57" t="s">
        <v>509</v>
      </c>
      <c r="D564" s="66" t="s">
        <v>104</v>
      </c>
      <c r="E564" s="16" t="s">
        <v>206</v>
      </c>
      <c r="F564" s="7" t="s">
        <v>87</v>
      </c>
      <c r="G564" s="8"/>
      <c r="H564" s="158"/>
      <c r="I564" s="246">
        <f t="shared" si="49"/>
        <v>0</v>
      </c>
    </row>
    <row r="565" spans="1:9" ht="13.5" x14ac:dyDescent="0.25">
      <c r="A565" s="56" t="s">
        <v>104</v>
      </c>
      <c r="B565" s="57" t="s">
        <v>850</v>
      </c>
      <c r="C565" s="57" t="s">
        <v>509</v>
      </c>
      <c r="D565" s="66" t="s">
        <v>509</v>
      </c>
      <c r="E565" s="16" t="s">
        <v>207</v>
      </c>
      <c r="F565" s="7" t="s">
        <v>87</v>
      </c>
      <c r="G565" s="8"/>
      <c r="H565" s="158"/>
      <c r="I565" s="246">
        <f t="shared" si="49"/>
        <v>0</v>
      </c>
    </row>
    <row r="566" spans="1:9" ht="13.5" x14ac:dyDescent="0.25">
      <c r="A566" s="56" t="s">
        <v>104</v>
      </c>
      <c r="B566" s="57" t="s">
        <v>850</v>
      </c>
      <c r="C566" s="57" t="s">
        <v>509</v>
      </c>
      <c r="D566" s="66" t="s">
        <v>842</v>
      </c>
      <c r="E566" s="16" t="s">
        <v>208</v>
      </c>
      <c r="F566" s="7" t="s">
        <v>87</v>
      </c>
      <c r="G566" s="8"/>
      <c r="H566" s="158"/>
      <c r="I566" s="246">
        <f t="shared" si="49"/>
        <v>0</v>
      </c>
    </row>
    <row r="567" spans="1:9" ht="13.5" x14ac:dyDescent="0.25">
      <c r="A567" s="56" t="s">
        <v>104</v>
      </c>
      <c r="B567" s="57" t="s">
        <v>850</v>
      </c>
      <c r="C567" s="57" t="s">
        <v>509</v>
      </c>
      <c r="D567" s="66" t="s">
        <v>843</v>
      </c>
      <c r="E567" s="16" t="s">
        <v>209</v>
      </c>
      <c r="F567" s="7" t="s">
        <v>87</v>
      </c>
      <c r="G567" s="8"/>
      <c r="H567" s="158"/>
      <c r="I567" s="246">
        <f t="shared" si="49"/>
        <v>0</v>
      </c>
    </row>
    <row r="568" spans="1:9" ht="13.5" x14ac:dyDescent="0.25">
      <c r="A568" s="56" t="s">
        <v>104</v>
      </c>
      <c r="B568" s="57" t="s">
        <v>850</v>
      </c>
      <c r="C568" s="57" t="s">
        <v>509</v>
      </c>
      <c r="D568" s="66" t="s">
        <v>844</v>
      </c>
      <c r="E568" s="16" t="s">
        <v>210</v>
      </c>
      <c r="F568" s="7" t="s">
        <v>87</v>
      </c>
      <c r="G568" s="8"/>
      <c r="H568" s="158"/>
      <c r="I568" s="246">
        <f t="shared" si="49"/>
        <v>0</v>
      </c>
    </row>
    <row r="569" spans="1:9" ht="13.5" x14ac:dyDescent="0.25">
      <c r="A569" s="56" t="s">
        <v>104</v>
      </c>
      <c r="B569" s="57" t="s">
        <v>850</v>
      </c>
      <c r="C569" s="57" t="s">
        <v>509</v>
      </c>
      <c r="D569" s="66" t="s">
        <v>845</v>
      </c>
      <c r="E569" s="16" t="s">
        <v>211</v>
      </c>
      <c r="F569" s="7" t="s">
        <v>87</v>
      </c>
      <c r="G569" s="8"/>
      <c r="H569" s="158"/>
      <c r="I569" s="246">
        <f t="shared" si="49"/>
        <v>0</v>
      </c>
    </row>
    <row r="570" spans="1:9" ht="13.5" x14ac:dyDescent="0.25">
      <c r="A570" s="56" t="s">
        <v>104</v>
      </c>
      <c r="B570" s="57" t="s">
        <v>850</v>
      </c>
      <c r="C570" s="57" t="s">
        <v>509</v>
      </c>
      <c r="D570" s="66" t="s">
        <v>846</v>
      </c>
      <c r="E570" s="16" t="s">
        <v>212</v>
      </c>
      <c r="F570" s="7" t="s">
        <v>87</v>
      </c>
      <c r="G570" s="8"/>
      <c r="H570" s="158"/>
      <c r="I570" s="246">
        <f t="shared" si="49"/>
        <v>0</v>
      </c>
    </row>
    <row r="571" spans="1:9" ht="24" x14ac:dyDescent="0.25">
      <c r="A571" s="56" t="s">
        <v>104</v>
      </c>
      <c r="B571" s="57" t="s">
        <v>850</v>
      </c>
      <c r="C571" s="57" t="s">
        <v>509</v>
      </c>
      <c r="D571" s="66" t="s">
        <v>847</v>
      </c>
      <c r="E571" s="16" t="s">
        <v>758</v>
      </c>
      <c r="F571" s="7" t="s">
        <v>225</v>
      </c>
      <c r="G571" s="8"/>
      <c r="H571" s="159"/>
      <c r="I571" s="246">
        <f t="shared" si="49"/>
        <v>0</v>
      </c>
    </row>
    <row r="572" spans="1:9" ht="24" x14ac:dyDescent="0.25">
      <c r="A572" s="54" t="s">
        <v>104</v>
      </c>
      <c r="B572" s="55" t="s">
        <v>850</v>
      </c>
      <c r="C572" s="55" t="s">
        <v>842</v>
      </c>
      <c r="D572" s="65"/>
      <c r="E572" s="36" t="s">
        <v>656</v>
      </c>
      <c r="F572" s="34"/>
      <c r="G572" s="34"/>
      <c r="H572" s="39"/>
      <c r="I572" s="35">
        <f>SUM(I573:I577)</f>
        <v>0</v>
      </c>
    </row>
    <row r="573" spans="1:9" ht="24" x14ac:dyDescent="0.25">
      <c r="A573" s="56" t="s">
        <v>104</v>
      </c>
      <c r="B573" s="57" t="s">
        <v>850</v>
      </c>
      <c r="C573" s="57" t="s">
        <v>842</v>
      </c>
      <c r="D573" s="66" t="s">
        <v>5</v>
      </c>
      <c r="E573" s="18" t="s">
        <v>277</v>
      </c>
      <c r="F573" s="7" t="s">
        <v>225</v>
      </c>
      <c r="G573" s="5"/>
      <c r="H573" s="160"/>
      <c r="I573" s="246">
        <f t="shared" ref="I573:I577" si="50">+G573*H573</f>
        <v>0</v>
      </c>
    </row>
    <row r="574" spans="1:9" ht="37.5" x14ac:dyDescent="0.25">
      <c r="A574" s="56" t="s">
        <v>104</v>
      </c>
      <c r="B574" s="57" t="s">
        <v>850</v>
      </c>
      <c r="C574" s="57" t="s">
        <v>842</v>
      </c>
      <c r="D574" s="66" t="s">
        <v>104</v>
      </c>
      <c r="E574" s="16" t="s">
        <v>278</v>
      </c>
      <c r="F574" s="7" t="s">
        <v>225</v>
      </c>
      <c r="G574" s="8"/>
      <c r="H574" s="161"/>
      <c r="I574" s="246">
        <f t="shared" si="50"/>
        <v>0</v>
      </c>
    </row>
    <row r="575" spans="1:9" ht="37.5" x14ac:dyDescent="0.25">
      <c r="A575" s="56" t="s">
        <v>104</v>
      </c>
      <c r="B575" s="57" t="s">
        <v>850</v>
      </c>
      <c r="C575" s="57" t="s">
        <v>842</v>
      </c>
      <c r="D575" s="66" t="s">
        <v>509</v>
      </c>
      <c r="E575" s="16" t="s">
        <v>279</v>
      </c>
      <c r="F575" s="7" t="s">
        <v>225</v>
      </c>
      <c r="G575" s="8"/>
      <c r="H575" s="161"/>
      <c r="I575" s="246">
        <f t="shared" si="50"/>
        <v>0</v>
      </c>
    </row>
    <row r="576" spans="1:9" ht="37.5" x14ac:dyDescent="0.25">
      <c r="A576" s="56" t="s">
        <v>104</v>
      </c>
      <c r="B576" s="57" t="s">
        <v>850</v>
      </c>
      <c r="C576" s="57" t="s">
        <v>842</v>
      </c>
      <c r="D576" s="66" t="s">
        <v>842</v>
      </c>
      <c r="E576" s="16" t="s">
        <v>280</v>
      </c>
      <c r="F576" s="7" t="s">
        <v>225</v>
      </c>
      <c r="G576" s="8"/>
      <c r="H576" s="161"/>
      <c r="I576" s="246">
        <f t="shared" si="50"/>
        <v>0</v>
      </c>
    </row>
    <row r="577" spans="1:9" ht="37.5" x14ac:dyDescent="0.25">
      <c r="A577" s="56" t="s">
        <v>104</v>
      </c>
      <c r="B577" s="57" t="s">
        <v>850</v>
      </c>
      <c r="C577" s="57" t="s">
        <v>842</v>
      </c>
      <c r="D577" s="66" t="s">
        <v>843</v>
      </c>
      <c r="E577" s="16" t="s">
        <v>281</v>
      </c>
      <c r="F577" s="7" t="s">
        <v>225</v>
      </c>
      <c r="G577" s="8"/>
      <c r="H577" s="161"/>
      <c r="I577" s="246">
        <f t="shared" si="50"/>
        <v>0</v>
      </c>
    </row>
    <row r="578" spans="1:9" x14ac:dyDescent="0.25">
      <c r="A578" s="52" t="s">
        <v>104</v>
      </c>
      <c r="B578" s="53" t="s">
        <v>851</v>
      </c>
      <c r="C578" s="53"/>
      <c r="D578" s="64"/>
      <c r="E578" s="41" t="s">
        <v>794</v>
      </c>
      <c r="F578" s="42"/>
      <c r="G578" s="42"/>
      <c r="H578" s="43"/>
      <c r="I578" s="44">
        <f>I579+I598</f>
        <v>0</v>
      </c>
    </row>
    <row r="579" spans="1:9" x14ac:dyDescent="0.25">
      <c r="A579" s="54" t="s">
        <v>104</v>
      </c>
      <c r="B579" s="55" t="s">
        <v>851</v>
      </c>
      <c r="C579" s="55" t="s">
        <v>5</v>
      </c>
      <c r="D579" s="65"/>
      <c r="E579" s="33" t="s">
        <v>323</v>
      </c>
      <c r="F579" s="34"/>
      <c r="G579" s="34"/>
      <c r="H579" s="39"/>
      <c r="I579" s="35">
        <f>SUM(I580:I597)</f>
        <v>0</v>
      </c>
    </row>
    <row r="580" spans="1:9" x14ac:dyDescent="0.25">
      <c r="A580" s="56" t="s">
        <v>104</v>
      </c>
      <c r="B580" s="57" t="s">
        <v>851</v>
      </c>
      <c r="C580" s="57" t="s">
        <v>5</v>
      </c>
      <c r="D580" s="66" t="s">
        <v>5</v>
      </c>
      <c r="E580" s="18" t="s">
        <v>324</v>
      </c>
      <c r="F580" s="4" t="s">
        <v>50</v>
      </c>
      <c r="G580" s="5"/>
      <c r="H580" s="162"/>
      <c r="I580" s="246">
        <f t="shared" ref="I580:I604" si="51">+G580*H580</f>
        <v>0</v>
      </c>
    </row>
    <row r="581" spans="1:9" x14ac:dyDescent="0.25">
      <c r="A581" s="56" t="s">
        <v>104</v>
      </c>
      <c r="B581" s="57" t="s">
        <v>851</v>
      </c>
      <c r="C581" s="57" t="s">
        <v>5</v>
      </c>
      <c r="D581" s="66" t="s">
        <v>104</v>
      </c>
      <c r="E581" s="16" t="s">
        <v>325</v>
      </c>
      <c r="F581" s="7" t="s">
        <v>50</v>
      </c>
      <c r="G581" s="8"/>
      <c r="H581" s="163"/>
      <c r="I581" s="246">
        <f t="shared" si="51"/>
        <v>0</v>
      </c>
    </row>
    <row r="582" spans="1:9" x14ac:dyDescent="0.25">
      <c r="A582" s="56" t="s">
        <v>104</v>
      </c>
      <c r="B582" s="57" t="s">
        <v>851</v>
      </c>
      <c r="C582" s="57" t="s">
        <v>5</v>
      </c>
      <c r="D582" s="66" t="s">
        <v>509</v>
      </c>
      <c r="E582" s="16" t="s">
        <v>326</v>
      </c>
      <c r="F582" s="7" t="s">
        <v>50</v>
      </c>
      <c r="G582" s="8"/>
      <c r="H582" s="163"/>
      <c r="I582" s="246">
        <f t="shared" si="51"/>
        <v>0</v>
      </c>
    </row>
    <row r="583" spans="1:9" x14ac:dyDescent="0.25">
      <c r="A583" s="56" t="s">
        <v>104</v>
      </c>
      <c r="B583" s="57" t="s">
        <v>851</v>
      </c>
      <c r="C583" s="57" t="s">
        <v>5</v>
      </c>
      <c r="D583" s="66" t="s">
        <v>842</v>
      </c>
      <c r="E583" s="16" t="s">
        <v>327</v>
      </c>
      <c r="F583" s="7" t="s">
        <v>50</v>
      </c>
      <c r="G583" s="251"/>
      <c r="H583" s="163"/>
      <c r="I583" s="246">
        <f t="shared" si="51"/>
        <v>0</v>
      </c>
    </row>
    <row r="584" spans="1:9" x14ac:dyDescent="0.25">
      <c r="A584" s="56" t="s">
        <v>104</v>
      </c>
      <c r="B584" s="57" t="s">
        <v>851</v>
      </c>
      <c r="C584" s="57" t="s">
        <v>5</v>
      </c>
      <c r="D584" s="66" t="s">
        <v>843</v>
      </c>
      <c r="E584" s="16" t="s">
        <v>328</v>
      </c>
      <c r="F584" s="7" t="s">
        <v>50</v>
      </c>
      <c r="G584" s="8"/>
      <c r="H584" s="163"/>
      <c r="I584" s="246">
        <f t="shared" si="51"/>
        <v>0</v>
      </c>
    </row>
    <row r="585" spans="1:9" x14ac:dyDescent="0.25">
      <c r="A585" s="56" t="s">
        <v>104</v>
      </c>
      <c r="B585" s="57" t="s">
        <v>851</v>
      </c>
      <c r="C585" s="57" t="s">
        <v>5</v>
      </c>
      <c r="D585" s="66" t="s">
        <v>844</v>
      </c>
      <c r="E585" s="16" t="s">
        <v>329</v>
      </c>
      <c r="F585" s="7" t="s">
        <v>50</v>
      </c>
      <c r="G585" s="8"/>
      <c r="H585" s="163"/>
      <c r="I585" s="246">
        <f t="shared" si="51"/>
        <v>0</v>
      </c>
    </row>
    <row r="586" spans="1:9" x14ac:dyDescent="0.25">
      <c r="A586" s="56" t="s">
        <v>104</v>
      </c>
      <c r="B586" s="57" t="s">
        <v>851</v>
      </c>
      <c r="C586" s="57" t="s">
        <v>5</v>
      </c>
      <c r="D586" s="66" t="s">
        <v>845</v>
      </c>
      <c r="E586" s="16" t="s">
        <v>330</v>
      </c>
      <c r="F586" s="7" t="s">
        <v>50</v>
      </c>
      <c r="G586" s="8"/>
      <c r="H586" s="163"/>
      <c r="I586" s="246">
        <f t="shared" si="51"/>
        <v>0</v>
      </c>
    </row>
    <row r="587" spans="1:9" x14ac:dyDescent="0.25">
      <c r="A587" s="56" t="s">
        <v>104</v>
      </c>
      <c r="B587" s="57" t="s">
        <v>851</v>
      </c>
      <c r="C587" s="57" t="s">
        <v>5</v>
      </c>
      <c r="D587" s="66" t="s">
        <v>846</v>
      </c>
      <c r="E587" s="16" t="s">
        <v>331</v>
      </c>
      <c r="F587" s="7" t="s">
        <v>50</v>
      </c>
      <c r="G587" s="8"/>
      <c r="H587" s="163"/>
      <c r="I587" s="246">
        <f t="shared" si="51"/>
        <v>0</v>
      </c>
    </row>
    <row r="588" spans="1:9" x14ac:dyDescent="0.25">
      <c r="A588" s="56" t="s">
        <v>104</v>
      </c>
      <c r="B588" s="57" t="s">
        <v>851</v>
      </c>
      <c r="C588" s="57" t="s">
        <v>5</v>
      </c>
      <c r="D588" s="66" t="s">
        <v>847</v>
      </c>
      <c r="E588" s="16" t="s">
        <v>310</v>
      </c>
      <c r="F588" s="7" t="s">
        <v>50</v>
      </c>
      <c r="G588" s="8"/>
      <c r="H588" s="163"/>
      <c r="I588" s="246">
        <f t="shared" si="51"/>
        <v>0</v>
      </c>
    </row>
    <row r="589" spans="1:9" x14ac:dyDescent="0.25">
      <c r="A589" s="56" t="s">
        <v>104</v>
      </c>
      <c r="B589" s="57" t="s">
        <v>851</v>
      </c>
      <c r="C589" s="57" t="s">
        <v>5</v>
      </c>
      <c r="D589" s="66" t="s">
        <v>848</v>
      </c>
      <c r="E589" s="16" t="s">
        <v>311</v>
      </c>
      <c r="F589" s="7" t="s">
        <v>50</v>
      </c>
      <c r="G589" s="8"/>
      <c r="H589" s="163"/>
      <c r="I589" s="246">
        <f t="shared" si="51"/>
        <v>0</v>
      </c>
    </row>
    <row r="590" spans="1:9" x14ac:dyDescent="0.25">
      <c r="A590" s="56" t="s">
        <v>104</v>
      </c>
      <c r="B590" s="57" t="s">
        <v>851</v>
      </c>
      <c r="C590" s="57" t="s">
        <v>5</v>
      </c>
      <c r="D590" s="66" t="s">
        <v>849</v>
      </c>
      <c r="E590" s="16" t="s">
        <v>312</v>
      </c>
      <c r="F590" s="7" t="s">
        <v>50</v>
      </c>
      <c r="G590" s="8"/>
      <c r="H590" s="163"/>
      <c r="I590" s="246">
        <f t="shared" si="51"/>
        <v>0</v>
      </c>
    </row>
    <row r="591" spans="1:9" ht="25.5" x14ac:dyDescent="0.25">
      <c r="A591" s="56" t="s">
        <v>104</v>
      </c>
      <c r="B591" s="57" t="s">
        <v>851</v>
      </c>
      <c r="C591" s="57" t="s">
        <v>5</v>
      </c>
      <c r="D591" s="66" t="s">
        <v>850</v>
      </c>
      <c r="E591" s="16" t="s">
        <v>332</v>
      </c>
      <c r="F591" s="7" t="s">
        <v>50</v>
      </c>
      <c r="G591" s="8"/>
      <c r="H591" s="163"/>
      <c r="I591" s="246">
        <f t="shared" si="51"/>
        <v>0</v>
      </c>
    </row>
    <row r="592" spans="1:9" ht="25.5" x14ac:dyDescent="0.25">
      <c r="A592" s="56" t="s">
        <v>104</v>
      </c>
      <c r="B592" s="57" t="s">
        <v>851</v>
      </c>
      <c r="C592" s="57" t="s">
        <v>5</v>
      </c>
      <c r="D592" s="66" t="s">
        <v>851</v>
      </c>
      <c r="E592" s="16" t="s">
        <v>691</v>
      </c>
      <c r="F592" s="7" t="s">
        <v>50</v>
      </c>
      <c r="G592" s="8"/>
      <c r="H592" s="163"/>
      <c r="I592" s="246">
        <f t="shared" si="51"/>
        <v>0</v>
      </c>
    </row>
    <row r="593" spans="1:9" ht="13.5" x14ac:dyDescent="0.25">
      <c r="A593" s="56" t="s">
        <v>104</v>
      </c>
      <c r="B593" s="57" t="s">
        <v>851</v>
      </c>
      <c r="C593" s="57" t="s">
        <v>5</v>
      </c>
      <c r="D593" s="66" t="s">
        <v>852</v>
      </c>
      <c r="E593" s="16" t="s">
        <v>333</v>
      </c>
      <c r="F593" s="7" t="s">
        <v>50</v>
      </c>
      <c r="G593" s="8"/>
      <c r="H593" s="163"/>
      <c r="I593" s="246">
        <f t="shared" si="51"/>
        <v>0</v>
      </c>
    </row>
    <row r="594" spans="1:9" ht="13.5" x14ac:dyDescent="0.25">
      <c r="A594" s="56" t="s">
        <v>104</v>
      </c>
      <c r="B594" s="57" t="s">
        <v>851</v>
      </c>
      <c r="C594" s="57" t="s">
        <v>5</v>
      </c>
      <c r="D594" s="66" t="s">
        <v>853</v>
      </c>
      <c r="E594" s="16" t="s">
        <v>334</v>
      </c>
      <c r="F594" s="7" t="s">
        <v>50</v>
      </c>
      <c r="G594" s="8"/>
      <c r="H594" s="163"/>
      <c r="I594" s="246">
        <f t="shared" si="51"/>
        <v>0</v>
      </c>
    </row>
    <row r="595" spans="1:9" x14ac:dyDescent="0.25">
      <c r="A595" s="56" t="s">
        <v>104</v>
      </c>
      <c r="B595" s="57" t="s">
        <v>851</v>
      </c>
      <c r="C595" s="57" t="s">
        <v>5</v>
      </c>
      <c r="D595" s="66" t="s">
        <v>854</v>
      </c>
      <c r="E595" s="16" t="s">
        <v>317</v>
      </c>
      <c r="F595" s="7" t="s">
        <v>50</v>
      </c>
      <c r="G595" s="8"/>
      <c r="H595" s="163"/>
      <c r="I595" s="246">
        <f t="shared" si="51"/>
        <v>0</v>
      </c>
    </row>
    <row r="596" spans="1:9" x14ac:dyDescent="0.25">
      <c r="A596" s="56" t="s">
        <v>104</v>
      </c>
      <c r="B596" s="57" t="s">
        <v>851</v>
      </c>
      <c r="C596" s="57" t="s">
        <v>5</v>
      </c>
      <c r="D596" s="66" t="s">
        <v>855</v>
      </c>
      <c r="E596" s="16" t="s">
        <v>318</v>
      </c>
      <c r="F596" s="7" t="s">
        <v>50</v>
      </c>
      <c r="G596" s="8"/>
      <c r="H596" s="163"/>
      <c r="I596" s="246">
        <f t="shared" si="51"/>
        <v>0</v>
      </c>
    </row>
    <row r="597" spans="1:9" x14ac:dyDescent="0.25">
      <c r="A597" s="56" t="s">
        <v>104</v>
      </c>
      <c r="B597" s="57" t="s">
        <v>851</v>
      </c>
      <c r="C597" s="57" t="s">
        <v>5</v>
      </c>
      <c r="D597" s="66" t="s">
        <v>856</v>
      </c>
      <c r="E597" s="16" t="s">
        <v>319</v>
      </c>
      <c r="F597" s="7" t="s">
        <v>15</v>
      </c>
      <c r="G597" s="8"/>
      <c r="H597" s="163"/>
      <c r="I597" s="246">
        <f t="shared" si="51"/>
        <v>0</v>
      </c>
    </row>
    <row r="598" spans="1:9" x14ac:dyDescent="0.25">
      <c r="A598" s="54" t="s">
        <v>104</v>
      </c>
      <c r="B598" s="55" t="s">
        <v>851</v>
      </c>
      <c r="C598" s="55" t="s">
        <v>104</v>
      </c>
      <c r="D598" s="65"/>
      <c r="E598" s="33" t="s">
        <v>283</v>
      </c>
      <c r="F598" s="34"/>
      <c r="G598" s="34"/>
      <c r="H598" s="39"/>
      <c r="I598" s="35">
        <f>SUM(I599:I604)</f>
        <v>0</v>
      </c>
    </row>
    <row r="599" spans="1:9" x14ac:dyDescent="0.25">
      <c r="A599" s="56" t="s">
        <v>104</v>
      </c>
      <c r="B599" s="57" t="s">
        <v>851</v>
      </c>
      <c r="C599" s="57" t="s">
        <v>104</v>
      </c>
      <c r="D599" s="66" t="s">
        <v>5</v>
      </c>
      <c r="E599" s="18" t="s">
        <v>335</v>
      </c>
      <c r="F599" s="4" t="s">
        <v>225</v>
      </c>
      <c r="G599" s="5"/>
      <c r="H599" s="164"/>
      <c r="I599" s="246">
        <f t="shared" si="51"/>
        <v>0</v>
      </c>
    </row>
    <row r="600" spans="1:9" x14ac:dyDescent="0.25">
      <c r="A600" s="56" t="s">
        <v>104</v>
      </c>
      <c r="B600" s="57" t="s">
        <v>851</v>
      </c>
      <c r="C600" s="57" t="s">
        <v>104</v>
      </c>
      <c r="D600" s="66" t="s">
        <v>104</v>
      </c>
      <c r="E600" s="16" t="s">
        <v>336</v>
      </c>
      <c r="F600" s="4" t="s">
        <v>225</v>
      </c>
      <c r="G600" s="8"/>
      <c r="H600" s="165"/>
      <c r="I600" s="246">
        <f t="shared" si="51"/>
        <v>0</v>
      </c>
    </row>
    <row r="601" spans="1:9" x14ac:dyDescent="0.25">
      <c r="A601" s="56" t="s">
        <v>104</v>
      </c>
      <c r="B601" s="57" t="s">
        <v>851</v>
      </c>
      <c r="C601" s="57" t="s">
        <v>104</v>
      </c>
      <c r="D601" s="66" t="s">
        <v>509</v>
      </c>
      <c r="E601" s="16" t="s">
        <v>337</v>
      </c>
      <c r="F601" s="4" t="s">
        <v>225</v>
      </c>
      <c r="G601" s="8"/>
      <c r="H601" s="165"/>
      <c r="I601" s="246">
        <f t="shared" si="51"/>
        <v>0</v>
      </c>
    </row>
    <row r="602" spans="1:9" x14ac:dyDescent="0.25">
      <c r="A602" s="56" t="s">
        <v>104</v>
      </c>
      <c r="B602" s="57" t="s">
        <v>851</v>
      </c>
      <c r="C602" s="57" t="s">
        <v>104</v>
      </c>
      <c r="D602" s="66" t="s">
        <v>842</v>
      </c>
      <c r="E602" s="16" t="s">
        <v>338</v>
      </c>
      <c r="F602" s="4" t="s">
        <v>225</v>
      </c>
      <c r="G602" s="8"/>
      <c r="H602" s="165"/>
      <c r="I602" s="246">
        <f t="shared" si="51"/>
        <v>0</v>
      </c>
    </row>
    <row r="603" spans="1:9" x14ac:dyDescent="0.25">
      <c r="A603" s="56" t="s">
        <v>104</v>
      </c>
      <c r="B603" s="57" t="s">
        <v>851</v>
      </c>
      <c r="C603" s="57" t="s">
        <v>104</v>
      </c>
      <c r="D603" s="66" t="s">
        <v>843</v>
      </c>
      <c r="E603" s="16" t="s">
        <v>339</v>
      </c>
      <c r="F603" s="4" t="s">
        <v>225</v>
      </c>
      <c r="G603" s="8"/>
      <c r="H603" s="165"/>
      <c r="I603" s="246">
        <f t="shared" si="51"/>
        <v>0</v>
      </c>
    </row>
    <row r="604" spans="1:9" x14ac:dyDescent="0.25">
      <c r="A604" s="56" t="s">
        <v>104</v>
      </c>
      <c r="B604" s="57" t="s">
        <v>851</v>
      </c>
      <c r="C604" s="57" t="s">
        <v>104</v>
      </c>
      <c r="D604" s="66" t="s">
        <v>844</v>
      </c>
      <c r="E604" s="16" t="s">
        <v>340</v>
      </c>
      <c r="F604" s="4" t="s">
        <v>225</v>
      </c>
      <c r="G604" s="8"/>
      <c r="H604" s="165"/>
      <c r="I604" s="246">
        <f t="shared" si="51"/>
        <v>0</v>
      </c>
    </row>
    <row r="605" spans="1:9" x14ac:dyDescent="0.25">
      <c r="A605" s="52" t="s">
        <v>104</v>
      </c>
      <c r="B605" s="53" t="s">
        <v>852</v>
      </c>
      <c r="C605" s="53"/>
      <c r="D605" s="64"/>
      <c r="E605" s="41" t="s">
        <v>282</v>
      </c>
      <c r="F605" s="42"/>
      <c r="G605" s="42"/>
      <c r="H605" s="43"/>
      <c r="I605" s="44">
        <f>I606+I630+I637+I646</f>
        <v>0</v>
      </c>
    </row>
    <row r="606" spans="1:9" ht="24" x14ac:dyDescent="0.25">
      <c r="A606" s="54" t="s">
        <v>104</v>
      </c>
      <c r="B606" s="55" t="s">
        <v>852</v>
      </c>
      <c r="C606" s="55" t="s">
        <v>5</v>
      </c>
      <c r="D606" s="65"/>
      <c r="E606" s="33" t="s">
        <v>792</v>
      </c>
      <c r="F606" s="34"/>
      <c r="G606" s="34"/>
      <c r="H606" s="39"/>
      <c r="I606" s="35">
        <f>SUM(I607:I629)</f>
        <v>0</v>
      </c>
    </row>
    <row r="607" spans="1:9" ht="60" x14ac:dyDescent="0.25">
      <c r="A607" s="56" t="s">
        <v>104</v>
      </c>
      <c r="B607" s="57" t="s">
        <v>852</v>
      </c>
      <c r="C607" s="57" t="s">
        <v>5</v>
      </c>
      <c r="D607" s="66" t="s">
        <v>5</v>
      </c>
      <c r="E607" s="16" t="s">
        <v>585</v>
      </c>
      <c r="F607" s="7" t="s">
        <v>93</v>
      </c>
      <c r="G607" s="8"/>
      <c r="H607" s="166"/>
      <c r="I607" s="246">
        <f t="shared" ref="I607:I636" si="52">+G607*H607</f>
        <v>0</v>
      </c>
    </row>
    <row r="608" spans="1:9" ht="60" x14ac:dyDescent="0.25">
      <c r="A608" s="56" t="s">
        <v>104</v>
      </c>
      <c r="B608" s="57" t="s">
        <v>852</v>
      </c>
      <c r="C608" s="57" t="s">
        <v>5</v>
      </c>
      <c r="D608" s="66" t="s">
        <v>104</v>
      </c>
      <c r="E608" s="16" t="s">
        <v>586</v>
      </c>
      <c r="F608" s="7" t="s">
        <v>93</v>
      </c>
      <c r="G608" s="8"/>
      <c r="H608" s="166"/>
      <c r="I608" s="246">
        <f t="shared" si="52"/>
        <v>0</v>
      </c>
    </row>
    <row r="609" spans="1:9" ht="24" x14ac:dyDescent="0.25">
      <c r="A609" s="56" t="s">
        <v>104</v>
      </c>
      <c r="B609" s="57" t="s">
        <v>852</v>
      </c>
      <c r="C609" s="57" t="s">
        <v>5</v>
      </c>
      <c r="D609" s="66" t="s">
        <v>509</v>
      </c>
      <c r="E609" s="16" t="s">
        <v>579</v>
      </c>
      <c r="F609" s="7" t="s">
        <v>93</v>
      </c>
      <c r="G609" s="8"/>
      <c r="H609" s="166"/>
      <c r="I609" s="246">
        <f t="shared" si="52"/>
        <v>0</v>
      </c>
    </row>
    <row r="610" spans="1:9" x14ac:dyDescent="0.25">
      <c r="A610" s="56" t="s">
        <v>104</v>
      </c>
      <c r="B610" s="57" t="s">
        <v>852</v>
      </c>
      <c r="C610" s="57" t="s">
        <v>5</v>
      </c>
      <c r="D610" s="66" t="s">
        <v>842</v>
      </c>
      <c r="E610" s="16" t="s">
        <v>580</v>
      </c>
      <c r="F610" s="7" t="s">
        <v>56</v>
      </c>
      <c r="G610" s="8"/>
      <c r="H610" s="166"/>
      <c r="I610" s="246">
        <f t="shared" si="52"/>
        <v>0</v>
      </c>
    </row>
    <row r="611" spans="1:9" x14ac:dyDescent="0.25">
      <c r="A611" s="56" t="s">
        <v>104</v>
      </c>
      <c r="B611" s="57" t="s">
        <v>852</v>
      </c>
      <c r="C611" s="57" t="s">
        <v>5</v>
      </c>
      <c r="D611" s="66" t="s">
        <v>843</v>
      </c>
      <c r="E611" s="16" t="s">
        <v>581</v>
      </c>
      <c r="F611" s="7" t="s">
        <v>492</v>
      </c>
      <c r="G611" s="8"/>
      <c r="H611" s="166"/>
      <c r="I611" s="246">
        <f t="shared" si="52"/>
        <v>0</v>
      </c>
    </row>
    <row r="612" spans="1:9" ht="13.5" x14ac:dyDescent="0.25">
      <c r="A612" s="56" t="s">
        <v>104</v>
      </c>
      <c r="B612" s="57" t="s">
        <v>852</v>
      </c>
      <c r="C612" s="57" t="s">
        <v>5</v>
      </c>
      <c r="D612" s="66" t="s">
        <v>844</v>
      </c>
      <c r="E612" s="16" t="s">
        <v>582</v>
      </c>
      <c r="F612" s="7" t="s">
        <v>549</v>
      </c>
      <c r="G612" s="8"/>
      <c r="H612" s="166"/>
      <c r="I612" s="246">
        <f t="shared" si="52"/>
        <v>0</v>
      </c>
    </row>
    <row r="613" spans="1:9" ht="13.5" x14ac:dyDescent="0.25">
      <c r="A613" s="56" t="s">
        <v>104</v>
      </c>
      <c r="B613" s="57" t="s">
        <v>852</v>
      </c>
      <c r="C613" s="57" t="s">
        <v>5</v>
      </c>
      <c r="D613" s="66" t="s">
        <v>845</v>
      </c>
      <c r="E613" s="16" t="s">
        <v>583</v>
      </c>
      <c r="F613" s="7" t="s">
        <v>93</v>
      </c>
      <c r="G613" s="8"/>
      <c r="H613" s="166"/>
      <c r="I613" s="246">
        <f t="shared" si="52"/>
        <v>0</v>
      </c>
    </row>
    <row r="614" spans="1:9" ht="24" x14ac:dyDescent="0.25">
      <c r="A614" s="56" t="s">
        <v>104</v>
      </c>
      <c r="B614" s="57" t="s">
        <v>852</v>
      </c>
      <c r="C614" s="57" t="s">
        <v>5</v>
      </c>
      <c r="D614" s="66" t="s">
        <v>846</v>
      </c>
      <c r="E614" s="16" t="s">
        <v>584</v>
      </c>
      <c r="F614" s="7" t="s">
        <v>93</v>
      </c>
      <c r="G614" s="8"/>
      <c r="H614" s="166"/>
      <c r="I614" s="246">
        <f t="shared" si="52"/>
        <v>0</v>
      </c>
    </row>
    <row r="615" spans="1:9" ht="25.5" x14ac:dyDescent="0.25">
      <c r="A615" s="56" t="s">
        <v>104</v>
      </c>
      <c r="B615" s="57" t="s">
        <v>852</v>
      </c>
      <c r="C615" s="57" t="s">
        <v>5</v>
      </c>
      <c r="D615" s="66" t="s">
        <v>847</v>
      </c>
      <c r="E615" s="16" t="s">
        <v>673</v>
      </c>
      <c r="F615" s="7" t="s">
        <v>185</v>
      </c>
      <c r="G615" s="8"/>
      <c r="H615" s="166"/>
      <c r="I615" s="246">
        <f t="shared" si="52"/>
        <v>0</v>
      </c>
    </row>
    <row r="616" spans="1:9" ht="25.5" x14ac:dyDescent="0.25">
      <c r="A616" s="56" t="s">
        <v>104</v>
      </c>
      <c r="B616" s="57" t="s">
        <v>852</v>
      </c>
      <c r="C616" s="57" t="s">
        <v>5</v>
      </c>
      <c r="D616" s="66" t="s">
        <v>848</v>
      </c>
      <c r="E616" s="16" t="s">
        <v>674</v>
      </c>
      <c r="F616" s="7" t="s">
        <v>185</v>
      </c>
      <c r="G616" s="8"/>
      <c r="H616" s="166"/>
      <c r="I616" s="246">
        <f t="shared" si="52"/>
        <v>0</v>
      </c>
    </row>
    <row r="617" spans="1:9" ht="25.5" x14ac:dyDescent="0.25">
      <c r="A617" s="56" t="s">
        <v>104</v>
      </c>
      <c r="B617" s="57" t="s">
        <v>852</v>
      </c>
      <c r="C617" s="57" t="s">
        <v>5</v>
      </c>
      <c r="D617" s="66" t="s">
        <v>849</v>
      </c>
      <c r="E617" s="16" t="s">
        <v>675</v>
      </c>
      <c r="F617" s="7" t="s">
        <v>185</v>
      </c>
      <c r="G617" s="8"/>
      <c r="H617" s="166"/>
      <c r="I617" s="246">
        <f t="shared" si="52"/>
        <v>0</v>
      </c>
    </row>
    <row r="618" spans="1:9" ht="25.5" x14ac:dyDescent="0.25">
      <c r="A618" s="56" t="s">
        <v>104</v>
      </c>
      <c r="B618" s="57" t="s">
        <v>852</v>
      </c>
      <c r="C618" s="57" t="s">
        <v>5</v>
      </c>
      <c r="D618" s="66" t="s">
        <v>850</v>
      </c>
      <c r="E618" s="16" t="s">
        <v>676</v>
      </c>
      <c r="F618" s="7" t="s">
        <v>185</v>
      </c>
      <c r="G618" s="8"/>
      <c r="H618" s="166"/>
      <c r="I618" s="246">
        <f t="shared" si="52"/>
        <v>0</v>
      </c>
    </row>
    <row r="619" spans="1:9" ht="25.5" x14ac:dyDescent="0.25">
      <c r="A619" s="56" t="s">
        <v>104</v>
      </c>
      <c r="B619" s="57" t="s">
        <v>852</v>
      </c>
      <c r="C619" s="57" t="s">
        <v>5</v>
      </c>
      <c r="D619" s="66" t="s">
        <v>851</v>
      </c>
      <c r="E619" s="16" t="s">
        <v>677</v>
      </c>
      <c r="F619" s="7" t="s">
        <v>185</v>
      </c>
      <c r="G619" s="8"/>
      <c r="H619" s="166"/>
      <c r="I619" s="246">
        <f t="shared" si="52"/>
        <v>0</v>
      </c>
    </row>
    <row r="620" spans="1:9" ht="13.5" x14ac:dyDescent="0.25">
      <c r="A620" s="56" t="s">
        <v>104</v>
      </c>
      <c r="B620" s="57" t="s">
        <v>852</v>
      </c>
      <c r="C620" s="57" t="s">
        <v>5</v>
      </c>
      <c r="D620" s="66" t="s">
        <v>852</v>
      </c>
      <c r="E620" s="16" t="s">
        <v>678</v>
      </c>
      <c r="F620" s="7" t="s">
        <v>185</v>
      </c>
      <c r="G620" s="8"/>
      <c r="H620" s="166"/>
      <c r="I620" s="246">
        <f t="shared" si="52"/>
        <v>0</v>
      </c>
    </row>
    <row r="621" spans="1:9" ht="13.5" x14ac:dyDescent="0.25">
      <c r="A621" s="56" t="s">
        <v>104</v>
      </c>
      <c r="B621" s="57" t="s">
        <v>852</v>
      </c>
      <c r="C621" s="57" t="s">
        <v>5</v>
      </c>
      <c r="D621" s="66" t="s">
        <v>853</v>
      </c>
      <c r="E621" s="16" t="s">
        <v>679</v>
      </c>
      <c r="F621" s="7" t="s">
        <v>185</v>
      </c>
      <c r="G621" s="8"/>
      <c r="H621" s="166"/>
      <c r="I621" s="246">
        <f t="shared" si="52"/>
        <v>0</v>
      </c>
    </row>
    <row r="622" spans="1:9" ht="13.5" x14ac:dyDescent="0.25">
      <c r="A622" s="56" t="s">
        <v>104</v>
      </c>
      <c r="B622" s="57" t="s">
        <v>852</v>
      </c>
      <c r="C622" s="57" t="s">
        <v>5</v>
      </c>
      <c r="D622" s="66" t="s">
        <v>854</v>
      </c>
      <c r="E622" s="16" t="s">
        <v>680</v>
      </c>
      <c r="F622" s="7" t="s">
        <v>185</v>
      </c>
      <c r="G622" s="8"/>
      <c r="H622" s="166"/>
      <c r="I622" s="246">
        <f t="shared" si="52"/>
        <v>0</v>
      </c>
    </row>
    <row r="623" spans="1:9" ht="13.5" x14ac:dyDescent="0.25">
      <c r="A623" s="56" t="s">
        <v>104</v>
      </c>
      <c r="B623" s="57" t="s">
        <v>852</v>
      </c>
      <c r="C623" s="57" t="s">
        <v>5</v>
      </c>
      <c r="D623" s="66" t="s">
        <v>855</v>
      </c>
      <c r="E623" s="16" t="s">
        <v>720</v>
      </c>
      <c r="F623" s="7" t="s">
        <v>93</v>
      </c>
      <c r="G623" s="8"/>
      <c r="H623" s="166"/>
      <c r="I623" s="246">
        <f t="shared" si="52"/>
        <v>0</v>
      </c>
    </row>
    <row r="624" spans="1:9" x14ac:dyDescent="0.25">
      <c r="A624" s="56" t="s">
        <v>104</v>
      </c>
      <c r="B624" s="57" t="s">
        <v>852</v>
      </c>
      <c r="C624" s="57" t="s">
        <v>5</v>
      </c>
      <c r="D624" s="66" t="s">
        <v>856</v>
      </c>
      <c r="E624" s="16" t="s">
        <v>685</v>
      </c>
      <c r="F624" s="7" t="s">
        <v>50</v>
      </c>
      <c r="G624" s="8"/>
      <c r="H624" s="166"/>
      <c r="I624" s="246">
        <f t="shared" si="52"/>
        <v>0</v>
      </c>
    </row>
    <row r="625" spans="1:9" x14ac:dyDescent="0.25">
      <c r="A625" s="56" t="s">
        <v>104</v>
      </c>
      <c r="B625" s="57" t="s">
        <v>852</v>
      </c>
      <c r="C625" s="57" t="s">
        <v>5</v>
      </c>
      <c r="D625" s="66" t="s">
        <v>857</v>
      </c>
      <c r="E625" s="16" t="s">
        <v>686</v>
      </c>
      <c r="F625" s="7" t="s">
        <v>50</v>
      </c>
      <c r="G625" s="8"/>
      <c r="H625" s="166"/>
      <c r="I625" s="246">
        <f t="shared" si="52"/>
        <v>0</v>
      </c>
    </row>
    <row r="626" spans="1:9" ht="24" x14ac:dyDescent="0.25">
      <c r="A626" s="56" t="s">
        <v>104</v>
      </c>
      <c r="B626" s="57" t="s">
        <v>852</v>
      </c>
      <c r="C626" s="57" t="s">
        <v>5</v>
      </c>
      <c r="D626" s="66" t="s">
        <v>858</v>
      </c>
      <c r="E626" s="16" t="s">
        <v>688</v>
      </c>
      <c r="F626" s="7" t="s">
        <v>50</v>
      </c>
      <c r="G626" s="8"/>
      <c r="H626" s="166"/>
      <c r="I626" s="246">
        <f t="shared" si="52"/>
        <v>0</v>
      </c>
    </row>
    <row r="627" spans="1:9" x14ac:dyDescent="0.25">
      <c r="A627" s="56" t="s">
        <v>104</v>
      </c>
      <c r="B627" s="57" t="s">
        <v>852</v>
      </c>
      <c r="C627" s="57" t="s">
        <v>5</v>
      </c>
      <c r="D627" s="66" t="s">
        <v>859</v>
      </c>
      <c r="E627" s="16" t="s">
        <v>684</v>
      </c>
      <c r="F627" s="7" t="s">
        <v>50</v>
      </c>
      <c r="G627" s="8"/>
      <c r="H627" s="166"/>
      <c r="I627" s="246">
        <f t="shared" si="52"/>
        <v>0</v>
      </c>
    </row>
    <row r="628" spans="1:9" ht="24" x14ac:dyDescent="0.25">
      <c r="A628" s="56" t="s">
        <v>104</v>
      </c>
      <c r="B628" s="57" t="s">
        <v>852</v>
      </c>
      <c r="C628" s="57" t="s">
        <v>5</v>
      </c>
      <c r="D628" s="66" t="s">
        <v>860</v>
      </c>
      <c r="E628" s="16" t="s">
        <v>689</v>
      </c>
      <c r="F628" s="7" t="s">
        <v>50</v>
      </c>
      <c r="G628" s="8"/>
      <c r="H628" s="166"/>
      <c r="I628" s="246">
        <f t="shared" si="52"/>
        <v>0</v>
      </c>
    </row>
    <row r="629" spans="1:9" ht="13.5" x14ac:dyDescent="0.25">
      <c r="A629" s="56" t="s">
        <v>104</v>
      </c>
      <c r="B629" s="57" t="s">
        <v>852</v>
      </c>
      <c r="C629" s="57" t="s">
        <v>5</v>
      </c>
      <c r="D629" s="66" t="s">
        <v>861</v>
      </c>
      <c r="E629" s="16" t="s">
        <v>690</v>
      </c>
      <c r="F629" s="7" t="s">
        <v>93</v>
      </c>
      <c r="G629" s="251"/>
      <c r="H629" s="166"/>
      <c r="I629" s="246">
        <f t="shared" si="52"/>
        <v>0</v>
      </c>
    </row>
    <row r="630" spans="1:9" ht="24" x14ac:dyDescent="0.25">
      <c r="A630" s="54" t="s">
        <v>104</v>
      </c>
      <c r="B630" s="55" t="s">
        <v>852</v>
      </c>
      <c r="C630" s="55" t="s">
        <v>104</v>
      </c>
      <c r="D630" s="65"/>
      <c r="E630" s="33" t="s">
        <v>759</v>
      </c>
      <c r="F630" s="34"/>
      <c r="G630" s="34"/>
      <c r="H630" s="39"/>
      <c r="I630" s="35">
        <f>SUM(I631:I636)</f>
        <v>0</v>
      </c>
    </row>
    <row r="631" spans="1:9" ht="24" x14ac:dyDescent="0.25">
      <c r="A631" s="56" t="s">
        <v>104</v>
      </c>
      <c r="B631" s="57" t="s">
        <v>852</v>
      </c>
      <c r="C631" s="57" t="s">
        <v>104</v>
      </c>
      <c r="D631" s="66" t="s">
        <v>5</v>
      </c>
      <c r="E631" s="16" t="s">
        <v>592</v>
      </c>
      <c r="F631" s="7" t="s">
        <v>93</v>
      </c>
      <c r="G631" s="251">
        <v>15</v>
      </c>
      <c r="H631" s="167"/>
      <c r="I631" s="246">
        <f t="shared" si="52"/>
        <v>0</v>
      </c>
    </row>
    <row r="632" spans="1:9" ht="13.5" x14ac:dyDescent="0.25">
      <c r="A632" s="56" t="s">
        <v>104</v>
      </c>
      <c r="B632" s="57" t="s">
        <v>852</v>
      </c>
      <c r="C632" s="57" t="s">
        <v>104</v>
      </c>
      <c r="D632" s="66" t="s">
        <v>104</v>
      </c>
      <c r="E632" s="25" t="s">
        <v>587</v>
      </c>
      <c r="F632" s="7" t="s">
        <v>93</v>
      </c>
      <c r="G632" s="8"/>
      <c r="H632" s="167"/>
      <c r="I632" s="246">
        <f t="shared" si="52"/>
        <v>0</v>
      </c>
    </row>
    <row r="633" spans="1:9" ht="13.5" x14ac:dyDescent="0.25">
      <c r="A633" s="56" t="s">
        <v>104</v>
      </c>
      <c r="B633" s="57" t="s">
        <v>852</v>
      </c>
      <c r="C633" s="57" t="s">
        <v>104</v>
      </c>
      <c r="D633" s="66" t="s">
        <v>509</v>
      </c>
      <c r="E633" s="25" t="s">
        <v>588</v>
      </c>
      <c r="F633" s="7" t="s">
        <v>93</v>
      </c>
      <c r="G633" s="8"/>
      <c r="H633" s="167"/>
      <c r="I633" s="246">
        <f t="shared" si="52"/>
        <v>0</v>
      </c>
    </row>
    <row r="634" spans="1:9" ht="13.5" x14ac:dyDescent="0.25">
      <c r="A634" s="56" t="s">
        <v>104</v>
      </c>
      <c r="B634" s="57" t="s">
        <v>852</v>
      </c>
      <c r="C634" s="57" t="s">
        <v>104</v>
      </c>
      <c r="D634" s="66" t="s">
        <v>842</v>
      </c>
      <c r="E634" s="25" t="s">
        <v>589</v>
      </c>
      <c r="F634" s="7" t="s">
        <v>93</v>
      </c>
      <c r="G634" s="8"/>
      <c r="H634" s="167"/>
      <c r="I634" s="246">
        <f t="shared" si="52"/>
        <v>0</v>
      </c>
    </row>
    <row r="635" spans="1:9" ht="13.5" x14ac:dyDescent="0.25">
      <c r="A635" s="56" t="s">
        <v>104</v>
      </c>
      <c r="B635" s="57" t="s">
        <v>852</v>
      </c>
      <c r="C635" s="57" t="s">
        <v>104</v>
      </c>
      <c r="D635" s="66" t="s">
        <v>843</v>
      </c>
      <c r="E635" s="25" t="s">
        <v>590</v>
      </c>
      <c r="F635" s="7" t="s">
        <v>93</v>
      </c>
      <c r="G635" s="8"/>
      <c r="H635" s="167"/>
      <c r="I635" s="246">
        <f t="shared" si="52"/>
        <v>0</v>
      </c>
    </row>
    <row r="636" spans="1:9" ht="24" x14ac:dyDescent="0.25">
      <c r="A636" s="56" t="s">
        <v>104</v>
      </c>
      <c r="B636" s="57" t="s">
        <v>852</v>
      </c>
      <c r="C636" s="57" t="s">
        <v>104</v>
      </c>
      <c r="D636" s="66" t="s">
        <v>844</v>
      </c>
      <c r="E636" s="16" t="s">
        <v>591</v>
      </c>
      <c r="F636" s="7" t="s">
        <v>93</v>
      </c>
      <c r="G636" s="8"/>
      <c r="H636" s="167"/>
      <c r="I636" s="246">
        <f t="shared" si="52"/>
        <v>0</v>
      </c>
    </row>
    <row r="637" spans="1:9" x14ac:dyDescent="0.25">
      <c r="A637" s="54" t="s">
        <v>104</v>
      </c>
      <c r="B637" s="55" t="s">
        <v>852</v>
      </c>
      <c r="C637" s="55" t="s">
        <v>509</v>
      </c>
      <c r="D637" s="65"/>
      <c r="E637" s="33" t="s">
        <v>599</v>
      </c>
      <c r="F637" s="34"/>
      <c r="G637" s="34"/>
      <c r="H637" s="39"/>
      <c r="I637" s="35">
        <f>SUM(I638:I645)</f>
        <v>0</v>
      </c>
    </row>
    <row r="638" spans="1:9" ht="13.5" x14ac:dyDescent="0.25">
      <c r="A638" s="56" t="s">
        <v>104</v>
      </c>
      <c r="B638" s="57" t="s">
        <v>852</v>
      </c>
      <c r="C638" s="57" t="s">
        <v>509</v>
      </c>
      <c r="D638" s="66" t="s">
        <v>5</v>
      </c>
      <c r="E638" s="18" t="s">
        <v>205</v>
      </c>
      <c r="F638" s="7" t="s">
        <v>93</v>
      </c>
      <c r="G638" s="5"/>
      <c r="H638" s="168"/>
      <c r="I638" s="246">
        <f t="shared" ref="I638:I663" si="53">+G638*H638</f>
        <v>0</v>
      </c>
    </row>
    <row r="639" spans="1:9" ht="13.5" x14ac:dyDescent="0.25">
      <c r="A639" s="56" t="s">
        <v>104</v>
      </c>
      <c r="B639" s="57" t="s">
        <v>852</v>
      </c>
      <c r="C639" s="57" t="s">
        <v>509</v>
      </c>
      <c r="D639" s="66" t="s">
        <v>104</v>
      </c>
      <c r="E639" s="16" t="s">
        <v>206</v>
      </c>
      <c r="F639" s="7" t="s">
        <v>93</v>
      </c>
      <c r="G639" s="8"/>
      <c r="H639" s="168"/>
      <c r="I639" s="246">
        <f t="shared" si="53"/>
        <v>0</v>
      </c>
    </row>
    <row r="640" spans="1:9" ht="13.5" x14ac:dyDescent="0.25">
      <c r="A640" s="56" t="s">
        <v>104</v>
      </c>
      <c r="B640" s="57" t="s">
        <v>852</v>
      </c>
      <c r="C640" s="57" t="s">
        <v>509</v>
      </c>
      <c r="D640" s="66" t="s">
        <v>509</v>
      </c>
      <c r="E640" s="16" t="s">
        <v>207</v>
      </c>
      <c r="F640" s="7" t="s">
        <v>87</v>
      </c>
      <c r="G640" s="8"/>
      <c r="H640" s="168"/>
      <c r="I640" s="246">
        <f t="shared" si="53"/>
        <v>0</v>
      </c>
    </row>
    <row r="641" spans="1:9" ht="13.5" x14ac:dyDescent="0.25">
      <c r="A641" s="56" t="s">
        <v>104</v>
      </c>
      <c r="B641" s="57" t="s">
        <v>852</v>
      </c>
      <c r="C641" s="57" t="s">
        <v>509</v>
      </c>
      <c r="D641" s="66" t="s">
        <v>842</v>
      </c>
      <c r="E641" s="16" t="s">
        <v>208</v>
      </c>
      <c r="F641" s="7" t="s">
        <v>87</v>
      </c>
      <c r="G641" s="251"/>
      <c r="H641" s="168"/>
      <c r="I641" s="246">
        <f t="shared" si="53"/>
        <v>0</v>
      </c>
    </row>
    <row r="642" spans="1:9" ht="13.5" x14ac:dyDescent="0.25">
      <c r="A642" s="56" t="s">
        <v>104</v>
      </c>
      <c r="B642" s="57" t="s">
        <v>852</v>
      </c>
      <c r="C642" s="57" t="s">
        <v>509</v>
      </c>
      <c r="D642" s="66" t="s">
        <v>843</v>
      </c>
      <c r="E642" s="16" t="s">
        <v>209</v>
      </c>
      <c r="F642" s="7" t="s">
        <v>87</v>
      </c>
      <c r="G642" s="8"/>
      <c r="H642" s="168"/>
      <c r="I642" s="246">
        <f t="shared" si="53"/>
        <v>0</v>
      </c>
    </row>
    <row r="643" spans="1:9" ht="13.5" x14ac:dyDescent="0.25">
      <c r="A643" s="56" t="s">
        <v>104</v>
      </c>
      <c r="B643" s="57" t="s">
        <v>852</v>
      </c>
      <c r="C643" s="57" t="s">
        <v>509</v>
      </c>
      <c r="D643" s="66" t="s">
        <v>844</v>
      </c>
      <c r="E643" s="16" t="s">
        <v>210</v>
      </c>
      <c r="F643" s="7" t="s">
        <v>87</v>
      </c>
      <c r="G643" s="8"/>
      <c r="H643" s="168"/>
      <c r="I643" s="246">
        <f t="shared" si="53"/>
        <v>0</v>
      </c>
    </row>
    <row r="644" spans="1:9" ht="13.5" x14ac:dyDescent="0.25">
      <c r="A644" s="56" t="s">
        <v>104</v>
      </c>
      <c r="B644" s="57" t="s">
        <v>852</v>
      </c>
      <c r="C644" s="57" t="s">
        <v>509</v>
      </c>
      <c r="D644" s="66" t="s">
        <v>845</v>
      </c>
      <c r="E644" s="16" t="s">
        <v>211</v>
      </c>
      <c r="F644" s="7" t="s">
        <v>87</v>
      </c>
      <c r="G644" s="8"/>
      <c r="H644" s="168"/>
      <c r="I644" s="246">
        <f t="shared" si="53"/>
        <v>0</v>
      </c>
    </row>
    <row r="645" spans="1:9" ht="13.5" x14ac:dyDescent="0.25">
      <c r="A645" s="56" t="s">
        <v>104</v>
      </c>
      <c r="B645" s="57" t="s">
        <v>852</v>
      </c>
      <c r="C645" s="57" t="s">
        <v>509</v>
      </c>
      <c r="D645" s="66" t="s">
        <v>846</v>
      </c>
      <c r="E645" s="16" t="s">
        <v>212</v>
      </c>
      <c r="F645" s="7" t="s">
        <v>87</v>
      </c>
      <c r="G645" s="8"/>
      <c r="H645" s="168"/>
      <c r="I645" s="246">
        <f t="shared" si="53"/>
        <v>0</v>
      </c>
    </row>
    <row r="646" spans="1:9" x14ac:dyDescent="0.25">
      <c r="A646" s="54" t="s">
        <v>104</v>
      </c>
      <c r="B646" s="55" t="s">
        <v>852</v>
      </c>
      <c r="C646" s="55" t="s">
        <v>842</v>
      </c>
      <c r="D646" s="65"/>
      <c r="E646" s="33" t="s">
        <v>600</v>
      </c>
      <c r="F646" s="34"/>
      <c r="G646" s="34"/>
      <c r="H646" s="39"/>
      <c r="I646" s="35">
        <f>SUM(I647:I663)</f>
        <v>0</v>
      </c>
    </row>
    <row r="647" spans="1:9" ht="25.5" x14ac:dyDescent="0.25">
      <c r="A647" s="56" t="s">
        <v>104</v>
      </c>
      <c r="B647" s="57" t="s">
        <v>852</v>
      </c>
      <c r="C647" s="57" t="s">
        <v>842</v>
      </c>
      <c r="D647" s="66" t="s">
        <v>5</v>
      </c>
      <c r="E647" s="18" t="s">
        <v>284</v>
      </c>
      <c r="F647" s="4" t="s">
        <v>225</v>
      </c>
      <c r="G647" s="5"/>
      <c r="H647" s="169"/>
      <c r="I647" s="246">
        <f t="shared" si="53"/>
        <v>0</v>
      </c>
    </row>
    <row r="648" spans="1:9" ht="25.5" x14ac:dyDescent="0.25">
      <c r="A648" s="56" t="s">
        <v>104</v>
      </c>
      <c r="B648" s="57" t="s">
        <v>852</v>
      </c>
      <c r="C648" s="57" t="s">
        <v>842</v>
      </c>
      <c r="D648" s="66" t="s">
        <v>104</v>
      </c>
      <c r="E648" s="16" t="s">
        <v>285</v>
      </c>
      <c r="F648" s="7" t="s">
        <v>225</v>
      </c>
      <c r="G648" s="8"/>
      <c r="H648" s="170"/>
      <c r="I648" s="246">
        <f t="shared" si="53"/>
        <v>0</v>
      </c>
    </row>
    <row r="649" spans="1:9" ht="25.5" x14ac:dyDescent="0.25">
      <c r="A649" s="56" t="s">
        <v>104</v>
      </c>
      <c r="B649" s="57" t="s">
        <v>852</v>
      </c>
      <c r="C649" s="57" t="s">
        <v>842</v>
      </c>
      <c r="D649" s="66" t="s">
        <v>509</v>
      </c>
      <c r="E649" s="16" t="s">
        <v>286</v>
      </c>
      <c r="F649" s="7" t="s">
        <v>225</v>
      </c>
      <c r="G649" s="8"/>
      <c r="H649" s="170"/>
      <c r="I649" s="246">
        <f t="shared" si="53"/>
        <v>0</v>
      </c>
    </row>
    <row r="650" spans="1:9" ht="25.5" x14ac:dyDescent="0.25">
      <c r="A650" s="56" t="s">
        <v>104</v>
      </c>
      <c r="B650" s="57" t="s">
        <v>852</v>
      </c>
      <c r="C650" s="57" t="s">
        <v>842</v>
      </c>
      <c r="D650" s="66" t="s">
        <v>842</v>
      </c>
      <c r="E650" s="16" t="s">
        <v>287</v>
      </c>
      <c r="F650" s="7" t="s">
        <v>225</v>
      </c>
      <c r="G650" s="8"/>
      <c r="H650" s="170"/>
      <c r="I650" s="246">
        <f t="shared" si="53"/>
        <v>0</v>
      </c>
    </row>
    <row r="651" spans="1:9" ht="25.5" x14ac:dyDescent="0.25">
      <c r="A651" s="56" t="s">
        <v>104</v>
      </c>
      <c r="B651" s="57" t="s">
        <v>852</v>
      </c>
      <c r="C651" s="57" t="s">
        <v>842</v>
      </c>
      <c r="D651" s="66" t="s">
        <v>843</v>
      </c>
      <c r="E651" s="16" t="s">
        <v>288</v>
      </c>
      <c r="F651" s="7" t="s">
        <v>225</v>
      </c>
      <c r="G651" s="8"/>
      <c r="H651" s="170"/>
      <c r="I651" s="246">
        <f t="shared" si="53"/>
        <v>0</v>
      </c>
    </row>
    <row r="652" spans="1:9" ht="25.5" x14ac:dyDescent="0.25">
      <c r="A652" s="56" t="s">
        <v>104</v>
      </c>
      <c r="B652" s="57" t="s">
        <v>852</v>
      </c>
      <c r="C652" s="57" t="s">
        <v>842</v>
      </c>
      <c r="D652" s="66" t="s">
        <v>844</v>
      </c>
      <c r="E652" s="16" t="s">
        <v>289</v>
      </c>
      <c r="F652" s="7" t="s">
        <v>225</v>
      </c>
      <c r="G652" s="8"/>
      <c r="H652" s="170"/>
      <c r="I652" s="246">
        <f t="shared" si="53"/>
        <v>0</v>
      </c>
    </row>
    <row r="653" spans="1:9" ht="25.5" x14ac:dyDescent="0.25">
      <c r="A653" s="56" t="s">
        <v>104</v>
      </c>
      <c r="B653" s="57" t="s">
        <v>852</v>
      </c>
      <c r="C653" s="57" t="s">
        <v>842</v>
      </c>
      <c r="D653" s="66" t="s">
        <v>845</v>
      </c>
      <c r="E653" s="16" t="s">
        <v>290</v>
      </c>
      <c r="F653" s="7" t="s">
        <v>225</v>
      </c>
      <c r="G653" s="8"/>
      <c r="H653" s="170"/>
      <c r="I653" s="246">
        <f t="shared" si="53"/>
        <v>0</v>
      </c>
    </row>
    <row r="654" spans="1:9" ht="25.5" x14ac:dyDescent="0.25">
      <c r="A654" s="56" t="s">
        <v>104</v>
      </c>
      <c r="B654" s="57" t="s">
        <v>852</v>
      </c>
      <c r="C654" s="57" t="s">
        <v>842</v>
      </c>
      <c r="D654" s="66" t="s">
        <v>846</v>
      </c>
      <c r="E654" s="16" t="s">
        <v>291</v>
      </c>
      <c r="F654" s="7" t="s">
        <v>225</v>
      </c>
      <c r="G654" s="251"/>
      <c r="H654" s="170"/>
      <c r="I654" s="246">
        <f t="shared" si="53"/>
        <v>0</v>
      </c>
    </row>
    <row r="655" spans="1:9" ht="24" x14ac:dyDescent="0.25">
      <c r="A655" s="56" t="s">
        <v>104</v>
      </c>
      <c r="B655" s="57" t="s">
        <v>852</v>
      </c>
      <c r="C655" s="57" t="s">
        <v>842</v>
      </c>
      <c r="D655" s="66" t="s">
        <v>847</v>
      </c>
      <c r="E655" s="16" t="s">
        <v>601</v>
      </c>
      <c r="F655" s="7" t="s">
        <v>225</v>
      </c>
      <c r="G655" s="8"/>
      <c r="H655" s="170"/>
      <c r="I655" s="246">
        <f t="shared" si="53"/>
        <v>0</v>
      </c>
    </row>
    <row r="656" spans="1:9" ht="37.5" x14ac:dyDescent="0.25">
      <c r="A656" s="56" t="s">
        <v>104</v>
      </c>
      <c r="B656" s="57" t="s">
        <v>852</v>
      </c>
      <c r="C656" s="57" t="s">
        <v>842</v>
      </c>
      <c r="D656" s="66" t="s">
        <v>848</v>
      </c>
      <c r="E656" s="16" t="s">
        <v>292</v>
      </c>
      <c r="F656" s="7" t="s">
        <v>225</v>
      </c>
      <c r="G656" s="8"/>
      <c r="H656" s="170"/>
      <c r="I656" s="246">
        <f t="shared" si="53"/>
        <v>0</v>
      </c>
    </row>
    <row r="657" spans="1:9" ht="25.5" x14ac:dyDescent="0.25">
      <c r="A657" s="56" t="s">
        <v>104</v>
      </c>
      <c r="B657" s="57" t="s">
        <v>852</v>
      </c>
      <c r="C657" s="57" t="s">
        <v>842</v>
      </c>
      <c r="D657" s="66" t="s">
        <v>849</v>
      </c>
      <c r="E657" s="16" t="s">
        <v>293</v>
      </c>
      <c r="F657" s="7" t="s">
        <v>225</v>
      </c>
      <c r="G657" s="8"/>
      <c r="H657" s="170"/>
      <c r="I657" s="246">
        <f t="shared" si="53"/>
        <v>0</v>
      </c>
    </row>
    <row r="658" spans="1:9" ht="25.5" x14ac:dyDescent="0.25">
      <c r="A658" s="56" t="s">
        <v>104</v>
      </c>
      <c r="B658" s="57" t="s">
        <v>852</v>
      </c>
      <c r="C658" s="57" t="s">
        <v>842</v>
      </c>
      <c r="D658" s="66" t="s">
        <v>850</v>
      </c>
      <c r="E658" s="16" t="s">
        <v>294</v>
      </c>
      <c r="F658" s="7" t="s">
        <v>225</v>
      </c>
      <c r="G658" s="8"/>
      <c r="H658" s="170"/>
      <c r="I658" s="246">
        <f t="shared" si="53"/>
        <v>0</v>
      </c>
    </row>
    <row r="659" spans="1:9" ht="25.5" x14ac:dyDescent="0.25">
      <c r="A659" s="56" t="s">
        <v>104</v>
      </c>
      <c r="B659" s="57" t="s">
        <v>852</v>
      </c>
      <c r="C659" s="57" t="s">
        <v>842</v>
      </c>
      <c r="D659" s="66" t="s">
        <v>851</v>
      </c>
      <c r="E659" s="16" t="s">
        <v>295</v>
      </c>
      <c r="F659" s="7" t="s">
        <v>225</v>
      </c>
      <c r="G659" s="8"/>
      <c r="H659" s="170"/>
      <c r="I659" s="246">
        <f t="shared" si="53"/>
        <v>0</v>
      </c>
    </row>
    <row r="660" spans="1:9" ht="25.5" x14ac:dyDescent="0.25">
      <c r="A660" s="56" t="s">
        <v>104</v>
      </c>
      <c r="B660" s="57" t="s">
        <v>852</v>
      </c>
      <c r="C660" s="57" t="s">
        <v>842</v>
      </c>
      <c r="D660" s="66" t="s">
        <v>852</v>
      </c>
      <c r="E660" s="16" t="s">
        <v>296</v>
      </c>
      <c r="F660" s="7" t="s">
        <v>225</v>
      </c>
      <c r="G660" s="8"/>
      <c r="H660" s="170"/>
      <c r="I660" s="246">
        <f t="shared" si="53"/>
        <v>0</v>
      </c>
    </row>
    <row r="661" spans="1:9" ht="25.5" x14ac:dyDescent="0.25">
      <c r="A661" s="56" t="s">
        <v>104</v>
      </c>
      <c r="B661" s="57" t="s">
        <v>852</v>
      </c>
      <c r="C661" s="57" t="s">
        <v>842</v>
      </c>
      <c r="D661" s="66" t="s">
        <v>853</v>
      </c>
      <c r="E661" s="16" t="s">
        <v>297</v>
      </c>
      <c r="F661" s="7" t="s">
        <v>225</v>
      </c>
      <c r="G661" s="8"/>
      <c r="H661" s="170"/>
      <c r="I661" s="246">
        <f t="shared" si="53"/>
        <v>0</v>
      </c>
    </row>
    <row r="662" spans="1:9" ht="25.5" x14ac:dyDescent="0.25">
      <c r="A662" s="56" t="s">
        <v>104</v>
      </c>
      <c r="B662" s="57" t="s">
        <v>852</v>
      </c>
      <c r="C662" s="57" t="s">
        <v>842</v>
      </c>
      <c r="D662" s="66" t="s">
        <v>854</v>
      </c>
      <c r="E662" s="16" t="s">
        <v>298</v>
      </c>
      <c r="F662" s="7" t="s">
        <v>225</v>
      </c>
      <c r="G662" s="8"/>
      <c r="H662" s="170"/>
      <c r="I662" s="246">
        <f t="shared" si="53"/>
        <v>0</v>
      </c>
    </row>
    <row r="663" spans="1:9" ht="25.5" x14ac:dyDescent="0.25">
      <c r="A663" s="56" t="s">
        <v>104</v>
      </c>
      <c r="B663" s="57" t="s">
        <v>852</v>
      </c>
      <c r="C663" s="57" t="s">
        <v>842</v>
      </c>
      <c r="D663" s="66" t="s">
        <v>855</v>
      </c>
      <c r="E663" s="16" t="s">
        <v>299</v>
      </c>
      <c r="F663" s="7" t="s">
        <v>225</v>
      </c>
      <c r="G663" s="8"/>
      <c r="H663" s="170"/>
      <c r="I663" s="246">
        <f t="shared" si="53"/>
        <v>0</v>
      </c>
    </row>
    <row r="664" spans="1:9" x14ac:dyDescent="0.25">
      <c r="A664" s="52" t="s">
        <v>104</v>
      </c>
      <c r="B664" s="53" t="s">
        <v>853</v>
      </c>
      <c r="C664" s="53"/>
      <c r="D664" s="64"/>
      <c r="E664" s="41" t="s">
        <v>793</v>
      </c>
      <c r="F664" s="42"/>
      <c r="G664" s="42"/>
      <c r="H664" s="43"/>
      <c r="I664" s="44">
        <f>I665+I685+I693</f>
        <v>0</v>
      </c>
    </row>
    <row r="665" spans="1:9" x14ac:dyDescent="0.25">
      <c r="A665" s="54" t="s">
        <v>104</v>
      </c>
      <c r="B665" s="55" t="s">
        <v>853</v>
      </c>
      <c r="C665" s="55" t="s">
        <v>5</v>
      </c>
      <c r="D665" s="65"/>
      <c r="E665" s="33" t="s">
        <v>301</v>
      </c>
      <c r="F665" s="34"/>
      <c r="G665" s="34"/>
      <c r="H665" s="39"/>
      <c r="I665" s="35">
        <f>SUM(I666:I684)</f>
        <v>0</v>
      </c>
    </row>
    <row r="666" spans="1:9" x14ac:dyDescent="0.25">
      <c r="A666" s="56" t="s">
        <v>104</v>
      </c>
      <c r="B666" s="57" t="s">
        <v>853</v>
      </c>
      <c r="C666" s="57" t="s">
        <v>5</v>
      </c>
      <c r="D666" s="66" t="s">
        <v>5</v>
      </c>
      <c r="E666" s="18" t="s">
        <v>302</v>
      </c>
      <c r="F666" s="4" t="s">
        <v>50</v>
      </c>
      <c r="G666" s="5"/>
      <c r="H666" s="171"/>
      <c r="I666" s="246">
        <f>+G666*H666</f>
        <v>0</v>
      </c>
    </row>
    <row r="667" spans="1:9" x14ac:dyDescent="0.25">
      <c r="A667" s="56" t="s">
        <v>104</v>
      </c>
      <c r="B667" s="57" t="s">
        <v>853</v>
      </c>
      <c r="C667" s="57" t="s">
        <v>5</v>
      </c>
      <c r="D667" s="66" t="s">
        <v>104</v>
      </c>
      <c r="E667" s="16" t="s">
        <v>303</v>
      </c>
      <c r="F667" s="7" t="s">
        <v>50</v>
      </c>
      <c r="G667" s="8"/>
      <c r="H667" s="172"/>
      <c r="I667" s="246">
        <f t="shared" ref="I667:I692" si="54">+G667*H667</f>
        <v>0</v>
      </c>
    </row>
    <row r="668" spans="1:9" x14ac:dyDescent="0.25">
      <c r="A668" s="56" t="s">
        <v>104</v>
      </c>
      <c r="B668" s="57" t="s">
        <v>853</v>
      </c>
      <c r="C668" s="57" t="s">
        <v>5</v>
      </c>
      <c r="D668" s="66" t="s">
        <v>509</v>
      </c>
      <c r="E668" s="16" t="s">
        <v>304</v>
      </c>
      <c r="F668" s="7" t="s">
        <v>50</v>
      </c>
      <c r="G668" s="8"/>
      <c r="H668" s="172"/>
      <c r="I668" s="246">
        <f t="shared" si="54"/>
        <v>0</v>
      </c>
    </row>
    <row r="669" spans="1:9" x14ac:dyDescent="0.25">
      <c r="A669" s="56" t="s">
        <v>104</v>
      </c>
      <c r="B669" s="57" t="s">
        <v>853</v>
      </c>
      <c r="C669" s="57" t="s">
        <v>5</v>
      </c>
      <c r="D669" s="66" t="s">
        <v>842</v>
      </c>
      <c r="E669" s="16" t="s">
        <v>305</v>
      </c>
      <c r="F669" s="7" t="s">
        <v>50</v>
      </c>
      <c r="G669" s="8"/>
      <c r="H669" s="172"/>
      <c r="I669" s="246">
        <f t="shared" si="54"/>
        <v>0</v>
      </c>
    </row>
    <row r="670" spans="1:9" x14ac:dyDescent="0.25">
      <c r="A670" s="56" t="s">
        <v>104</v>
      </c>
      <c r="B670" s="57" t="s">
        <v>853</v>
      </c>
      <c r="C670" s="57" t="s">
        <v>5</v>
      </c>
      <c r="D670" s="66" t="s">
        <v>843</v>
      </c>
      <c r="E670" s="16" t="s">
        <v>306</v>
      </c>
      <c r="F670" s="7" t="s">
        <v>50</v>
      </c>
      <c r="G670" s="251"/>
      <c r="H670" s="172"/>
      <c r="I670" s="246">
        <f t="shared" si="54"/>
        <v>0</v>
      </c>
    </row>
    <row r="671" spans="1:9" x14ac:dyDescent="0.25">
      <c r="A671" s="56" t="s">
        <v>104</v>
      </c>
      <c r="B671" s="57" t="s">
        <v>853</v>
      </c>
      <c r="C671" s="57" t="s">
        <v>5</v>
      </c>
      <c r="D671" s="66" t="s">
        <v>844</v>
      </c>
      <c r="E671" s="16" t="s">
        <v>307</v>
      </c>
      <c r="F671" s="7" t="s">
        <v>50</v>
      </c>
      <c r="G671" s="8"/>
      <c r="H671" s="172"/>
      <c r="I671" s="246">
        <f t="shared" si="54"/>
        <v>0</v>
      </c>
    </row>
    <row r="672" spans="1:9" x14ac:dyDescent="0.25">
      <c r="A672" s="56" t="s">
        <v>104</v>
      </c>
      <c r="B672" s="57" t="s">
        <v>853</v>
      </c>
      <c r="C672" s="57" t="s">
        <v>5</v>
      </c>
      <c r="D672" s="66" t="s">
        <v>845</v>
      </c>
      <c r="E672" s="16" t="s">
        <v>308</v>
      </c>
      <c r="F672" s="7" t="s">
        <v>50</v>
      </c>
      <c r="G672" s="8"/>
      <c r="H672" s="172"/>
      <c r="I672" s="246">
        <f t="shared" si="54"/>
        <v>0</v>
      </c>
    </row>
    <row r="673" spans="1:9" x14ac:dyDescent="0.25">
      <c r="A673" s="56" t="s">
        <v>104</v>
      </c>
      <c r="B673" s="57" t="s">
        <v>853</v>
      </c>
      <c r="C673" s="57" t="s">
        <v>5</v>
      </c>
      <c r="D673" s="66" t="s">
        <v>846</v>
      </c>
      <c r="E673" s="16" t="s">
        <v>309</v>
      </c>
      <c r="F673" s="7" t="s">
        <v>50</v>
      </c>
      <c r="G673" s="8"/>
      <c r="H673" s="172"/>
      <c r="I673" s="246">
        <f t="shared" si="54"/>
        <v>0</v>
      </c>
    </row>
    <row r="674" spans="1:9" x14ac:dyDescent="0.25">
      <c r="A674" s="56" t="s">
        <v>104</v>
      </c>
      <c r="B674" s="57" t="s">
        <v>853</v>
      </c>
      <c r="C674" s="57" t="s">
        <v>5</v>
      </c>
      <c r="D674" s="66" t="s">
        <v>847</v>
      </c>
      <c r="E674" s="16" t="s">
        <v>310</v>
      </c>
      <c r="F674" s="7" t="s">
        <v>50</v>
      </c>
      <c r="G674" s="8"/>
      <c r="H674" s="172"/>
      <c r="I674" s="246">
        <f t="shared" si="54"/>
        <v>0</v>
      </c>
    </row>
    <row r="675" spans="1:9" x14ac:dyDescent="0.25">
      <c r="A675" s="56" t="s">
        <v>104</v>
      </c>
      <c r="B675" s="57" t="s">
        <v>853</v>
      </c>
      <c r="C675" s="57" t="s">
        <v>5</v>
      </c>
      <c r="D675" s="66" t="s">
        <v>848</v>
      </c>
      <c r="E675" s="16" t="s">
        <v>311</v>
      </c>
      <c r="F675" s="7" t="s">
        <v>50</v>
      </c>
      <c r="G675" s="8"/>
      <c r="H675" s="172"/>
      <c r="I675" s="246">
        <f t="shared" si="54"/>
        <v>0</v>
      </c>
    </row>
    <row r="676" spans="1:9" x14ac:dyDescent="0.25">
      <c r="A676" s="56" t="s">
        <v>104</v>
      </c>
      <c r="B676" s="57" t="s">
        <v>853</v>
      </c>
      <c r="C676" s="57" t="s">
        <v>5</v>
      </c>
      <c r="D676" s="66" t="s">
        <v>849</v>
      </c>
      <c r="E676" s="16" t="s">
        <v>312</v>
      </c>
      <c r="F676" s="7" t="s">
        <v>50</v>
      </c>
      <c r="G676" s="8"/>
      <c r="H676" s="172"/>
      <c r="I676" s="246">
        <f t="shared" si="54"/>
        <v>0</v>
      </c>
    </row>
    <row r="677" spans="1:9" ht="25.5" x14ac:dyDescent="0.25">
      <c r="A677" s="56" t="s">
        <v>104</v>
      </c>
      <c r="B677" s="57" t="s">
        <v>853</v>
      </c>
      <c r="C677" s="57" t="s">
        <v>5</v>
      </c>
      <c r="D677" s="66" t="s">
        <v>850</v>
      </c>
      <c r="E677" s="16" t="s">
        <v>313</v>
      </c>
      <c r="F677" s="7" t="s">
        <v>50</v>
      </c>
      <c r="G677" s="8"/>
      <c r="H677" s="172"/>
      <c r="I677" s="246">
        <f t="shared" si="54"/>
        <v>0</v>
      </c>
    </row>
    <row r="678" spans="1:9" ht="13.5" x14ac:dyDescent="0.25">
      <c r="A678" s="56" t="s">
        <v>104</v>
      </c>
      <c r="B678" s="57" t="s">
        <v>853</v>
      </c>
      <c r="C678" s="57" t="s">
        <v>5</v>
      </c>
      <c r="D678" s="66" t="s">
        <v>851</v>
      </c>
      <c r="E678" s="16" t="s">
        <v>314</v>
      </c>
      <c r="F678" s="7" t="s">
        <v>50</v>
      </c>
      <c r="G678" s="8"/>
      <c r="H678" s="172"/>
      <c r="I678" s="246">
        <f t="shared" si="54"/>
        <v>0</v>
      </c>
    </row>
    <row r="679" spans="1:9" ht="13.5" x14ac:dyDescent="0.25">
      <c r="A679" s="56" t="s">
        <v>104</v>
      </c>
      <c r="B679" s="57" t="s">
        <v>853</v>
      </c>
      <c r="C679" s="57" t="s">
        <v>5</v>
      </c>
      <c r="D679" s="66" t="s">
        <v>852</v>
      </c>
      <c r="E679" s="16" t="s">
        <v>315</v>
      </c>
      <c r="F679" s="7" t="s">
        <v>50</v>
      </c>
      <c r="G679" s="8"/>
      <c r="H679" s="172"/>
      <c r="I679" s="246">
        <f t="shared" si="54"/>
        <v>0</v>
      </c>
    </row>
    <row r="680" spans="1:9" ht="13.5" x14ac:dyDescent="0.25">
      <c r="A680" s="56" t="s">
        <v>104</v>
      </c>
      <c r="B680" s="57" t="s">
        <v>853</v>
      </c>
      <c r="C680" s="57" t="s">
        <v>5</v>
      </c>
      <c r="D680" s="66" t="s">
        <v>853</v>
      </c>
      <c r="E680" s="16" t="s">
        <v>316</v>
      </c>
      <c r="F680" s="7" t="s">
        <v>50</v>
      </c>
      <c r="G680" s="8"/>
      <c r="H680" s="172"/>
      <c r="I680" s="246">
        <f t="shared" si="54"/>
        <v>0</v>
      </c>
    </row>
    <row r="681" spans="1:9" x14ac:dyDescent="0.25">
      <c r="A681" s="56" t="s">
        <v>104</v>
      </c>
      <c r="B681" s="57" t="s">
        <v>853</v>
      </c>
      <c r="C681" s="57" t="s">
        <v>5</v>
      </c>
      <c r="D681" s="66" t="s">
        <v>854</v>
      </c>
      <c r="E681" s="16" t="s">
        <v>317</v>
      </c>
      <c r="F681" s="7" t="s">
        <v>50</v>
      </c>
      <c r="G681" s="8"/>
      <c r="H681" s="172"/>
      <c r="I681" s="246">
        <f t="shared" si="54"/>
        <v>0</v>
      </c>
    </row>
    <row r="682" spans="1:9" x14ac:dyDescent="0.25">
      <c r="A682" s="56" t="s">
        <v>104</v>
      </c>
      <c r="B682" s="57" t="s">
        <v>853</v>
      </c>
      <c r="C682" s="57" t="s">
        <v>5</v>
      </c>
      <c r="D682" s="66" t="s">
        <v>855</v>
      </c>
      <c r="E682" s="16" t="s">
        <v>318</v>
      </c>
      <c r="F682" s="7" t="s">
        <v>50</v>
      </c>
      <c r="G682" s="8"/>
      <c r="H682" s="172"/>
      <c r="I682" s="246">
        <f t="shared" si="54"/>
        <v>0</v>
      </c>
    </row>
    <row r="683" spans="1:9" x14ac:dyDescent="0.25">
      <c r="A683" s="56" t="s">
        <v>104</v>
      </c>
      <c r="B683" s="57" t="s">
        <v>853</v>
      </c>
      <c r="C683" s="57" t="s">
        <v>5</v>
      </c>
      <c r="D683" s="66" t="s">
        <v>856</v>
      </c>
      <c r="E683" s="16" t="s">
        <v>319</v>
      </c>
      <c r="F683" s="7" t="s">
        <v>15</v>
      </c>
      <c r="G683" s="8"/>
      <c r="H683" s="172"/>
      <c r="I683" s="246">
        <f t="shared" si="54"/>
        <v>0</v>
      </c>
    </row>
    <row r="684" spans="1:9" x14ac:dyDescent="0.25">
      <c r="A684" s="56" t="s">
        <v>104</v>
      </c>
      <c r="B684" s="57" t="s">
        <v>853</v>
      </c>
      <c r="C684" s="57" t="s">
        <v>5</v>
      </c>
      <c r="D684" s="66" t="s">
        <v>857</v>
      </c>
      <c r="E684" s="16" t="s">
        <v>320</v>
      </c>
      <c r="F684" s="7" t="s">
        <v>15</v>
      </c>
      <c r="G684" s="8"/>
      <c r="H684" s="172"/>
      <c r="I684" s="246">
        <f t="shared" si="54"/>
        <v>0</v>
      </c>
    </row>
    <row r="685" spans="1:9" x14ac:dyDescent="0.25">
      <c r="A685" s="54" t="s">
        <v>104</v>
      </c>
      <c r="B685" s="55" t="s">
        <v>853</v>
      </c>
      <c r="C685" s="55" t="s">
        <v>104</v>
      </c>
      <c r="D685" s="65"/>
      <c r="E685" s="33" t="s">
        <v>321</v>
      </c>
      <c r="F685" s="34"/>
      <c r="G685" s="34"/>
      <c r="H685" s="39"/>
      <c r="I685" s="35">
        <f>SUM(I686:I692)</f>
        <v>0</v>
      </c>
    </row>
    <row r="686" spans="1:9" ht="25.5" x14ac:dyDescent="0.25">
      <c r="A686" s="56" t="s">
        <v>104</v>
      </c>
      <c r="B686" s="57" t="s">
        <v>853</v>
      </c>
      <c r="C686" s="57" t="s">
        <v>104</v>
      </c>
      <c r="D686" s="66" t="s">
        <v>5</v>
      </c>
      <c r="E686" s="18" t="s">
        <v>770</v>
      </c>
      <c r="F686" s="7" t="s">
        <v>93</v>
      </c>
      <c r="G686" s="5"/>
      <c r="H686" s="173"/>
      <c r="I686" s="246">
        <f t="shared" si="54"/>
        <v>0</v>
      </c>
    </row>
    <row r="687" spans="1:9" ht="25.5" x14ac:dyDescent="0.25">
      <c r="A687" s="56" t="s">
        <v>104</v>
      </c>
      <c r="B687" s="57" t="s">
        <v>853</v>
      </c>
      <c r="C687" s="57" t="s">
        <v>104</v>
      </c>
      <c r="D687" s="66" t="s">
        <v>104</v>
      </c>
      <c r="E687" s="16" t="s">
        <v>769</v>
      </c>
      <c r="F687" s="7" t="s">
        <v>93</v>
      </c>
      <c r="G687" s="8"/>
      <c r="H687" s="173"/>
      <c r="I687" s="246">
        <f t="shared" si="54"/>
        <v>0</v>
      </c>
    </row>
    <row r="688" spans="1:9" ht="25.5" x14ac:dyDescent="0.25">
      <c r="A688" s="56" t="s">
        <v>104</v>
      </c>
      <c r="B688" s="57" t="s">
        <v>853</v>
      </c>
      <c r="C688" s="57" t="s">
        <v>104</v>
      </c>
      <c r="D688" s="66" t="s">
        <v>509</v>
      </c>
      <c r="E688" s="16" t="s">
        <v>771</v>
      </c>
      <c r="F688" s="7" t="s">
        <v>93</v>
      </c>
      <c r="G688" s="8"/>
      <c r="H688" s="173"/>
      <c r="I688" s="246">
        <f t="shared" si="54"/>
        <v>0</v>
      </c>
    </row>
    <row r="689" spans="1:9" ht="25.5" x14ac:dyDescent="0.25">
      <c r="A689" s="56" t="s">
        <v>104</v>
      </c>
      <c r="B689" s="57" t="s">
        <v>853</v>
      </c>
      <c r="C689" s="57" t="s">
        <v>104</v>
      </c>
      <c r="D689" s="66" t="s">
        <v>842</v>
      </c>
      <c r="E689" s="16" t="s">
        <v>772</v>
      </c>
      <c r="F689" s="7" t="s">
        <v>93</v>
      </c>
      <c r="G689" s="8"/>
      <c r="H689" s="173"/>
      <c r="I689" s="246">
        <f t="shared" si="54"/>
        <v>0</v>
      </c>
    </row>
    <row r="690" spans="1:9" ht="25.5" x14ac:dyDescent="0.25">
      <c r="A690" s="56" t="s">
        <v>104</v>
      </c>
      <c r="B690" s="57" t="s">
        <v>853</v>
      </c>
      <c r="C690" s="57" t="s">
        <v>104</v>
      </c>
      <c r="D690" s="66" t="s">
        <v>843</v>
      </c>
      <c r="E690" s="16" t="s">
        <v>766</v>
      </c>
      <c r="F690" s="7" t="s">
        <v>93</v>
      </c>
      <c r="G690" s="8"/>
      <c r="H690" s="173"/>
      <c r="I690" s="246">
        <f t="shared" si="54"/>
        <v>0</v>
      </c>
    </row>
    <row r="691" spans="1:9" ht="25.5" x14ac:dyDescent="0.25">
      <c r="A691" s="56" t="s">
        <v>104</v>
      </c>
      <c r="B691" s="57" t="s">
        <v>853</v>
      </c>
      <c r="C691" s="57" t="s">
        <v>104</v>
      </c>
      <c r="D691" s="66" t="s">
        <v>844</v>
      </c>
      <c r="E691" s="16" t="s">
        <v>768</v>
      </c>
      <c r="F691" s="7" t="s">
        <v>93</v>
      </c>
      <c r="G691" s="8"/>
      <c r="H691" s="173"/>
      <c r="I691" s="246">
        <f t="shared" si="54"/>
        <v>0</v>
      </c>
    </row>
    <row r="692" spans="1:9" x14ac:dyDescent="0.25">
      <c r="A692" s="56" t="s">
        <v>104</v>
      </c>
      <c r="B692" s="57" t="s">
        <v>853</v>
      </c>
      <c r="C692" s="57" t="s">
        <v>104</v>
      </c>
      <c r="D692" s="66" t="s">
        <v>845</v>
      </c>
      <c r="E692" s="16" t="s">
        <v>767</v>
      </c>
      <c r="F692" s="7" t="s">
        <v>225</v>
      </c>
      <c r="G692" s="8"/>
      <c r="H692" s="174"/>
      <c r="I692" s="246">
        <f t="shared" si="54"/>
        <v>0</v>
      </c>
    </row>
    <row r="693" spans="1:9" x14ac:dyDescent="0.25">
      <c r="A693" s="54" t="s">
        <v>104</v>
      </c>
      <c r="B693" s="55" t="s">
        <v>853</v>
      </c>
      <c r="C693" s="55" t="s">
        <v>509</v>
      </c>
      <c r="D693" s="65"/>
      <c r="E693" s="33" t="s">
        <v>322</v>
      </c>
      <c r="F693" s="34"/>
      <c r="G693" s="34"/>
      <c r="H693" s="39"/>
      <c r="I693" s="35">
        <f>SUM(I694:I699)</f>
        <v>0</v>
      </c>
    </row>
    <row r="694" spans="1:9" ht="13.5" x14ac:dyDescent="0.25">
      <c r="A694" s="56" t="s">
        <v>104</v>
      </c>
      <c r="B694" s="57" t="s">
        <v>853</v>
      </c>
      <c r="C694" s="57" t="s">
        <v>509</v>
      </c>
      <c r="D694" s="66" t="s">
        <v>5</v>
      </c>
      <c r="E694" s="16" t="s">
        <v>763</v>
      </c>
      <c r="F694" s="7" t="s">
        <v>93</v>
      </c>
      <c r="G694" s="8"/>
      <c r="H694" s="175"/>
      <c r="I694" s="246">
        <f t="shared" ref="I694:I699" si="55">+G694*H694</f>
        <v>0</v>
      </c>
    </row>
    <row r="695" spans="1:9" ht="13.5" x14ac:dyDescent="0.25">
      <c r="A695" s="56" t="s">
        <v>104</v>
      </c>
      <c r="B695" s="57" t="s">
        <v>853</v>
      </c>
      <c r="C695" s="57" t="s">
        <v>509</v>
      </c>
      <c r="D695" s="66" t="s">
        <v>104</v>
      </c>
      <c r="E695" s="16" t="s">
        <v>762</v>
      </c>
      <c r="F695" s="7" t="s">
        <v>93</v>
      </c>
      <c r="G695" s="8"/>
      <c r="H695" s="175"/>
      <c r="I695" s="246">
        <f t="shared" si="55"/>
        <v>0</v>
      </c>
    </row>
    <row r="696" spans="1:9" ht="13.5" x14ac:dyDescent="0.25">
      <c r="A696" s="56" t="s">
        <v>104</v>
      </c>
      <c r="B696" s="57" t="s">
        <v>853</v>
      </c>
      <c r="C696" s="57" t="s">
        <v>509</v>
      </c>
      <c r="D696" s="66" t="s">
        <v>509</v>
      </c>
      <c r="E696" s="16" t="s">
        <v>761</v>
      </c>
      <c r="F696" s="7" t="s">
        <v>93</v>
      </c>
      <c r="G696" s="8"/>
      <c r="H696" s="175"/>
      <c r="I696" s="246">
        <f t="shared" si="55"/>
        <v>0</v>
      </c>
    </row>
    <row r="697" spans="1:9" ht="13.5" x14ac:dyDescent="0.25">
      <c r="A697" s="56" t="s">
        <v>104</v>
      </c>
      <c r="B697" s="57" t="s">
        <v>853</v>
      </c>
      <c r="C697" s="57" t="s">
        <v>509</v>
      </c>
      <c r="D697" s="66" t="s">
        <v>842</v>
      </c>
      <c r="E697" s="16" t="s">
        <v>764</v>
      </c>
      <c r="F697" s="7" t="s">
        <v>93</v>
      </c>
      <c r="G697" s="8"/>
      <c r="H697" s="175"/>
      <c r="I697" s="246">
        <f t="shared" si="55"/>
        <v>0</v>
      </c>
    </row>
    <row r="698" spans="1:9" ht="24" x14ac:dyDescent="0.25">
      <c r="A698" s="56" t="s">
        <v>104</v>
      </c>
      <c r="B698" s="57" t="s">
        <v>853</v>
      </c>
      <c r="C698" s="57" t="s">
        <v>509</v>
      </c>
      <c r="D698" s="66" t="s">
        <v>843</v>
      </c>
      <c r="E698" s="16" t="s">
        <v>760</v>
      </c>
      <c r="F698" s="7" t="s">
        <v>225</v>
      </c>
      <c r="G698" s="8"/>
      <c r="H698" s="175"/>
      <c r="I698" s="246">
        <f t="shared" si="55"/>
        <v>0</v>
      </c>
    </row>
    <row r="699" spans="1:9" x14ac:dyDescent="0.25">
      <c r="A699" s="56" t="s">
        <v>104</v>
      </c>
      <c r="B699" s="57" t="s">
        <v>853</v>
      </c>
      <c r="C699" s="57" t="s">
        <v>509</v>
      </c>
      <c r="D699" s="66" t="s">
        <v>844</v>
      </c>
      <c r="E699" s="16" t="s">
        <v>765</v>
      </c>
      <c r="F699" s="7" t="s">
        <v>225</v>
      </c>
      <c r="G699" s="8"/>
      <c r="H699" s="175"/>
      <c r="I699" s="246">
        <f t="shared" si="55"/>
        <v>0</v>
      </c>
    </row>
    <row r="700" spans="1:9" x14ac:dyDescent="0.25">
      <c r="A700" s="52" t="s">
        <v>104</v>
      </c>
      <c r="B700" s="53" t="s">
        <v>854</v>
      </c>
      <c r="C700" s="53"/>
      <c r="D700" s="64"/>
      <c r="E700" s="41" t="s">
        <v>616</v>
      </c>
      <c r="F700" s="42"/>
      <c r="G700" s="42"/>
      <c r="H700" s="43"/>
      <c r="I700" s="44">
        <f>I701</f>
        <v>0</v>
      </c>
    </row>
    <row r="701" spans="1:9" x14ac:dyDescent="0.25">
      <c r="A701" s="54" t="s">
        <v>104</v>
      </c>
      <c r="B701" s="55" t="s">
        <v>854</v>
      </c>
      <c r="C701" s="55" t="s">
        <v>5</v>
      </c>
      <c r="D701" s="65"/>
      <c r="E701" s="33" t="s">
        <v>616</v>
      </c>
      <c r="F701" s="34"/>
      <c r="G701" s="34"/>
      <c r="H701" s="39"/>
      <c r="I701" s="35">
        <f>SUM(I702:I706)</f>
        <v>0</v>
      </c>
    </row>
    <row r="702" spans="1:9" ht="24" x14ac:dyDescent="0.25">
      <c r="A702" s="56" t="s">
        <v>104</v>
      </c>
      <c r="B702" s="57" t="s">
        <v>854</v>
      </c>
      <c r="C702" s="57" t="s">
        <v>5</v>
      </c>
      <c r="D702" s="66" t="s">
        <v>5</v>
      </c>
      <c r="E702" s="16" t="s">
        <v>670</v>
      </c>
      <c r="F702" s="7" t="s">
        <v>225</v>
      </c>
      <c r="G702" s="8"/>
      <c r="H702" s="176"/>
      <c r="I702" s="246">
        <f t="shared" ref="I702:I706" si="56">+G702*H702</f>
        <v>0</v>
      </c>
    </row>
    <row r="703" spans="1:9" x14ac:dyDescent="0.25">
      <c r="A703" s="56" t="s">
        <v>104</v>
      </c>
      <c r="B703" s="57" t="s">
        <v>854</v>
      </c>
      <c r="C703" s="57" t="s">
        <v>5</v>
      </c>
      <c r="D703" s="66" t="s">
        <v>104</v>
      </c>
      <c r="E703" s="16" t="s">
        <v>671</v>
      </c>
      <c r="F703" s="7" t="s">
        <v>225</v>
      </c>
      <c r="G703" s="8"/>
      <c r="H703" s="176"/>
      <c r="I703" s="246">
        <f t="shared" si="56"/>
        <v>0</v>
      </c>
    </row>
    <row r="704" spans="1:9" ht="24" x14ac:dyDescent="0.25">
      <c r="A704" s="56" t="s">
        <v>104</v>
      </c>
      <c r="B704" s="57" t="s">
        <v>854</v>
      </c>
      <c r="C704" s="57" t="s">
        <v>5</v>
      </c>
      <c r="D704" s="66" t="s">
        <v>509</v>
      </c>
      <c r="E704" s="16" t="s">
        <v>672</v>
      </c>
      <c r="F704" s="7" t="s">
        <v>225</v>
      </c>
      <c r="G704" s="251"/>
      <c r="H704" s="176"/>
      <c r="I704" s="246">
        <f t="shared" si="56"/>
        <v>0</v>
      </c>
    </row>
    <row r="705" spans="1:9" x14ac:dyDescent="0.25">
      <c r="A705" s="56" t="s">
        <v>104</v>
      </c>
      <c r="B705" s="57" t="s">
        <v>854</v>
      </c>
      <c r="C705" s="57" t="s">
        <v>5</v>
      </c>
      <c r="D705" s="66" t="s">
        <v>842</v>
      </c>
      <c r="E705" s="16" t="s">
        <v>695</v>
      </c>
      <c r="F705" s="7" t="s">
        <v>225</v>
      </c>
      <c r="G705" s="8"/>
      <c r="H705" s="176"/>
      <c r="I705" s="246">
        <f t="shared" si="56"/>
        <v>0</v>
      </c>
    </row>
    <row r="706" spans="1:9" x14ac:dyDescent="0.25">
      <c r="A706" s="56" t="s">
        <v>104</v>
      </c>
      <c r="B706" s="57" t="s">
        <v>854</v>
      </c>
      <c r="C706" s="57" t="s">
        <v>5</v>
      </c>
      <c r="D706" s="66" t="s">
        <v>843</v>
      </c>
      <c r="E706" s="16" t="s">
        <v>696</v>
      </c>
      <c r="F706" s="7" t="s">
        <v>225</v>
      </c>
      <c r="G706" s="8"/>
      <c r="H706" s="176"/>
      <c r="I706" s="246">
        <f t="shared" si="56"/>
        <v>0</v>
      </c>
    </row>
    <row r="707" spans="1:9" x14ac:dyDescent="0.25">
      <c r="A707" s="52" t="s">
        <v>104</v>
      </c>
      <c r="B707" s="53" t="s">
        <v>855</v>
      </c>
      <c r="C707" s="53"/>
      <c r="D707" s="64"/>
      <c r="E707" s="41" t="s">
        <v>617</v>
      </c>
      <c r="F707" s="42"/>
      <c r="G707" s="42"/>
      <c r="H707" s="43"/>
      <c r="I707" s="44">
        <f>I708</f>
        <v>0</v>
      </c>
    </row>
    <row r="708" spans="1:9" x14ac:dyDescent="0.25">
      <c r="A708" s="54" t="s">
        <v>104</v>
      </c>
      <c r="B708" s="55" t="s">
        <v>855</v>
      </c>
      <c r="C708" s="55" t="s">
        <v>5</v>
      </c>
      <c r="D708" s="65"/>
      <c r="E708" s="33" t="s">
        <v>617</v>
      </c>
      <c r="F708" s="34"/>
      <c r="G708" s="34"/>
      <c r="H708" s="39"/>
      <c r="I708" s="35">
        <f>SUM(I709:I717)</f>
        <v>0</v>
      </c>
    </row>
    <row r="709" spans="1:9" ht="36" x14ac:dyDescent="0.25">
      <c r="A709" s="56" t="s">
        <v>104</v>
      </c>
      <c r="B709" s="57" t="s">
        <v>855</v>
      </c>
      <c r="C709" s="57" t="s">
        <v>5</v>
      </c>
      <c r="D709" s="66" t="s">
        <v>5</v>
      </c>
      <c r="E709" s="16" t="s">
        <v>661</v>
      </c>
      <c r="F709" s="7" t="s">
        <v>185</v>
      </c>
      <c r="G709" s="8"/>
      <c r="H709" s="177"/>
      <c r="I709" s="246">
        <f t="shared" ref="I709:I717" si="57">+G709*H709</f>
        <v>0</v>
      </c>
    </row>
    <row r="710" spans="1:9" ht="36" x14ac:dyDescent="0.25">
      <c r="A710" s="56" t="s">
        <v>104</v>
      </c>
      <c r="B710" s="57" t="s">
        <v>855</v>
      </c>
      <c r="C710" s="57" t="s">
        <v>5</v>
      </c>
      <c r="D710" s="66" t="s">
        <v>104</v>
      </c>
      <c r="E710" s="16" t="s">
        <v>662</v>
      </c>
      <c r="F710" s="7" t="s">
        <v>185</v>
      </c>
      <c r="G710" s="8"/>
      <c r="H710" s="177"/>
      <c r="I710" s="246">
        <f t="shared" si="57"/>
        <v>0</v>
      </c>
    </row>
    <row r="711" spans="1:9" ht="36" x14ac:dyDescent="0.25">
      <c r="A711" s="56" t="s">
        <v>104</v>
      </c>
      <c r="B711" s="57" t="s">
        <v>855</v>
      </c>
      <c r="C711" s="57" t="s">
        <v>5</v>
      </c>
      <c r="D711" s="66" t="s">
        <v>509</v>
      </c>
      <c r="E711" s="16" t="s">
        <v>660</v>
      </c>
      <c r="F711" s="7" t="s">
        <v>185</v>
      </c>
      <c r="G711" s="8"/>
      <c r="H711" s="177"/>
      <c r="I711" s="246">
        <f t="shared" si="57"/>
        <v>0</v>
      </c>
    </row>
    <row r="712" spans="1:9" ht="36" x14ac:dyDescent="0.25">
      <c r="A712" s="56" t="s">
        <v>104</v>
      </c>
      <c r="B712" s="57" t="s">
        <v>855</v>
      </c>
      <c r="C712" s="57" t="s">
        <v>5</v>
      </c>
      <c r="D712" s="66" t="s">
        <v>842</v>
      </c>
      <c r="E712" s="16" t="s">
        <v>663</v>
      </c>
      <c r="F712" s="7" t="s">
        <v>185</v>
      </c>
      <c r="G712" s="8"/>
      <c r="H712" s="177"/>
      <c r="I712" s="246">
        <f t="shared" si="57"/>
        <v>0</v>
      </c>
    </row>
    <row r="713" spans="1:9" ht="24" x14ac:dyDescent="0.25">
      <c r="A713" s="56" t="s">
        <v>104</v>
      </c>
      <c r="B713" s="57" t="s">
        <v>855</v>
      </c>
      <c r="C713" s="57" t="s">
        <v>5</v>
      </c>
      <c r="D713" s="66" t="s">
        <v>843</v>
      </c>
      <c r="E713" s="16" t="s">
        <v>664</v>
      </c>
      <c r="F713" s="7" t="s">
        <v>185</v>
      </c>
      <c r="G713" s="8"/>
      <c r="H713" s="177"/>
      <c r="I713" s="246">
        <f t="shared" si="57"/>
        <v>0</v>
      </c>
    </row>
    <row r="714" spans="1:9" ht="24" x14ac:dyDescent="0.25">
      <c r="A714" s="56" t="s">
        <v>104</v>
      </c>
      <c r="B714" s="57" t="s">
        <v>855</v>
      </c>
      <c r="C714" s="57" t="s">
        <v>5</v>
      </c>
      <c r="D714" s="66" t="s">
        <v>844</v>
      </c>
      <c r="E714" s="16" t="s">
        <v>665</v>
      </c>
      <c r="F714" s="7" t="s">
        <v>185</v>
      </c>
      <c r="G714" s="8"/>
      <c r="H714" s="177"/>
      <c r="I714" s="246">
        <f t="shared" si="57"/>
        <v>0</v>
      </c>
    </row>
    <row r="715" spans="1:9" ht="24" x14ac:dyDescent="0.25">
      <c r="A715" s="56" t="s">
        <v>104</v>
      </c>
      <c r="B715" s="57" t="s">
        <v>855</v>
      </c>
      <c r="C715" s="57" t="s">
        <v>5</v>
      </c>
      <c r="D715" s="66" t="s">
        <v>845</v>
      </c>
      <c r="E715" s="16" t="s">
        <v>666</v>
      </c>
      <c r="F715" s="7" t="s">
        <v>225</v>
      </c>
      <c r="G715" s="8"/>
      <c r="H715" s="177"/>
      <c r="I715" s="246">
        <f t="shared" si="57"/>
        <v>0</v>
      </c>
    </row>
    <row r="716" spans="1:9" ht="24" x14ac:dyDescent="0.25">
      <c r="A716" s="56" t="s">
        <v>104</v>
      </c>
      <c r="B716" s="57" t="s">
        <v>855</v>
      </c>
      <c r="C716" s="57" t="s">
        <v>5</v>
      </c>
      <c r="D716" s="66" t="s">
        <v>846</v>
      </c>
      <c r="E716" s="16" t="s">
        <v>667</v>
      </c>
      <c r="F716" s="7" t="s">
        <v>225</v>
      </c>
      <c r="G716" s="8"/>
      <c r="H716" s="177"/>
      <c r="I716" s="246">
        <f t="shared" si="57"/>
        <v>0</v>
      </c>
    </row>
    <row r="717" spans="1:9" ht="24" x14ac:dyDescent="0.25">
      <c r="A717" s="56" t="s">
        <v>104</v>
      </c>
      <c r="B717" s="57" t="s">
        <v>855</v>
      </c>
      <c r="C717" s="57" t="s">
        <v>5</v>
      </c>
      <c r="D717" s="66" t="s">
        <v>847</v>
      </c>
      <c r="E717" s="16" t="s">
        <v>668</v>
      </c>
      <c r="F717" s="7" t="s">
        <v>225</v>
      </c>
      <c r="G717" s="8"/>
      <c r="H717" s="177"/>
      <c r="I717" s="246">
        <f t="shared" si="57"/>
        <v>0</v>
      </c>
    </row>
    <row r="718" spans="1:9" ht="24" x14ac:dyDescent="0.25">
      <c r="A718" s="52" t="s">
        <v>104</v>
      </c>
      <c r="B718" s="53" t="s">
        <v>856</v>
      </c>
      <c r="C718" s="53"/>
      <c r="D718" s="64"/>
      <c r="E718" s="41" t="s">
        <v>648</v>
      </c>
      <c r="F718" s="42"/>
      <c r="G718" s="42"/>
      <c r="H718" s="43"/>
      <c r="I718" s="44">
        <f>I719</f>
        <v>0</v>
      </c>
    </row>
    <row r="719" spans="1:9" ht="24" x14ac:dyDescent="0.25">
      <c r="A719" s="54" t="s">
        <v>104</v>
      </c>
      <c r="B719" s="55" t="s">
        <v>856</v>
      </c>
      <c r="C719" s="55" t="s">
        <v>5</v>
      </c>
      <c r="D719" s="65"/>
      <c r="E719" s="33" t="s">
        <v>648</v>
      </c>
      <c r="F719" s="34"/>
      <c r="G719" s="34"/>
      <c r="H719" s="39"/>
      <c r="I719" s="35">
        <f>SUM(I720:I728)</f>
        <v>0</v>
      </c>
    </row>
    <row r="720" spans="1:9" x14ac:dyDescent="0.25">
      <c r="A720" s="56" t="s">
        <v>104</v>
      </c>
      <c r="B720" s="57" t="s">
        <v>856</v>
      </c>
      <c r="C720" s="57" t="s">
        <v>5</v>
      </c>
      <c r="D720" s="66" t="s">
        <v>5</v>
      </c>
      <c r="E720" s="16" t="s">
        <v>240</v>
      </c>
      <c r="F720" s="20" t="s">
        <v>15</v>
      </c>
      <c r="G720" s="5"/>
      <c r="H720" s="178"/>
      <c r="I720" s="246">
        <f t="shared" ref="I720:I728" si="58">+G720*H720</f>
        <v>0</v>
      </c>
    </row>
    <row r="721" spans="1:9" x14ac:dyDescent="0.25">
      <c r="A721" s="56" t="s">
        <v>104</v>
      </c>
      <c r="B721" s="57" t="s">
        <v>856</v>
      </c>
      <c r="C721" s="57" t="s">
        <v>5</v>
      </c>
      <c r="D721" s="66" t="s">
        <v>104</v>
      </c>
      <c r="E721" s="16" t="s">
        <v>254</v>
      </c>
      <c r="F721" s="7" t="s">
        <v>15</v>
      </c>
      <c r="G721" s="8"/>
      <c r="H721" s="179"/>
      <c r="I721" s="246">
        <f t="shared" si="58"/>
        <v>0</v>
      </c>
    </row>
    <row r="722" spans="1:9" x14ac:dyDescent="0.25">
      <c r="A722" s="56" t="s">
        <v>104</v>
      </c>
      <c r="B722" s="57" t="s">
        <v>856</v>
      </c>
      <c r="C722" s="57" t="s">
        <v>5</v>
      </c>
      <c r="D722" s="66" t="s">
        <v>509</v>
      </c>
      <c r="E722" s="16" t="s">
        <v>658</v>
      </c>
      <c r="F722" s="7" t="s">
        <v>50</v>
      </c>
      <c r="G722" s="8"/>
      <c r="H722" s="179"/>
      <c r="I722" s="246">
        <f t="shared" si="58"/>
        <v>0</v>
      </c>
    </row>
    <row r="723" spans="1:9" x14ac:dyDescent="0.25">
      <c r="A723" s="56" t="s">
        <v>104</v>
      </c>
      <c r="B723" s="57" t="s">
        <v>856</v>
      </c>
      <c r="C723" s="57" t="s">
        <v>5</v>
      </c>
      <c r="D723" s="66" t="s">
        <v>842</v>
      </c>
      <c r="E723" s="16" t="s">
        <v>657</v>
      </c>
      <c r="F723" s="21" t="s">
        <v>243</v>
      </c>
      <c r="G723" s="8"/>
      <c r="H723" s="179"/>
      <c r="I723" s="246">
        <f t="shared" si="58"/>
        <v>0</v>
      </c>
    </row>
    <row r="724" spans="1:9" ht="13.5" x14ac:dyDescent="0.25">
      <c r="A724" s="56" t="s">
        <v>104</v>
      </c>
      <c r="B724" s="57" t="s">
        <v>856</v>
      </c>
      <c r="C724" s="57" t="s">
        <v>5</v>
      </c>
      <c r="D724" s="66" t="s">
        <v>843</v>
      </c>
      <c r="E724" s="16" t="s">
        <v>659</v>
      </c>
      <c r="F724" s="7" t="s">
        <v>35</v>
      </c>
      <c r="G724" s="8"/>
      <c r="H724" s="179"/>
      <c r="I724" s="246">
        <f t="shared" si="58"/>
        <v>0</v>
      </c>
    </row>
    <row r="725" spans="1:9" ht="13.5" x14ac:dyDescent="0.25">
      <c r="A725" s="56" t="s">
        <v>104</v>
      </c>
      <c r="B725" s="57" t="s">
        <v>856</v>
      </c>
      <c r="C725" s="57" t="s">
        <v>5</v>
      </c>
      <c r="D725" s="66" t="s">
        <v>844</v>
      </c>
      <c r="E725" s="16" t="s">
        <v>438</v>
      </c>
      <c r="F725" s="7" t="s">
        <v>35</v>
      </c>
      <c r="G725" s="8"/>
      <c r="H725" s="179"/>
      <c r="I725" s="246">
        <f t="shared" si="58"/>
        <v>0</v>
      </c>
    </row>
    <row r="726" spans="1:9" ht="13.5" x14ac:dyDescent="0.25">
      <c r="A726" s="56" t="s">
        <v>104</v>
      </c>
      <c r="B726" s="57" t="s">
        <v>856</v>
      </c>
      <c r="C726" s="57" t="s">
        <v>5</v>
      </c>
      <c r="D726" s="66" t="s">
        <v>845</v>
      </c>
      <c r="E726" s="16" t="s">
        <v>439</v>
      </c>
      <c r="F726" s="7" t="s">
        <v>35</v>
      </c>
      <c r="G726" s="8"/>
      <c r="H726" s="179"/>
      <c r="I726" s="246">
        <f t="shared" si="58"/>
        <v>0</v>
      </c>
    </row>
    <row r="727" spans="1:9" ht="13.5" x14ac:dyDescent="0.25">
      <c r="A727" s="56" t="s">
        <v>104</v>
      </c>
      <c r="B727" s="57" t="s">
        <v>856</v>
      </c>
      <c r="C727" s="57" t="s">
        <v>5</v>
      </c>
      <c r="D727" s="66" t="s">
        <v>846</v>
      </c>
      <c r="E727" s="16" t="s">
        <v>649</v>
      </c>
      <c r="F727" s="7" t="s">
        <v>35</v>
      </c>
      <c r="G727" s="8"/>
      <c r="H727" s="179"/>
      <c r="I727" s="246">
        <f t="shared" si="58"/>
        <v>0</v>
      </c>
    </row>
    <row r="728" spans="1:9" x14ac:dyDescent="0.25">
      <c r="A728" s="56" t="s">
        <v>104</v>
      </c>
      <c r="B728" s="57" t="s">
        <v>856</v>
      </c>
      <c r="C728" s="57" t="s">
        <v>5</v>
      </c>
      <c r="D728" s="66" t="s">
        <v>847</v>
      </c>
      <c r="E728" s="16" t="s">
        <v>248</v>
      </c>
      <c r="F728" s="22" t="s">
        <v>15</v>
      </c>
      <c r="G728" s="8"/>
      <c r="H728" s="179"/>
      <c r="I728" s="246">
        <f t="shared" si="58"/>
        <v>0</v>
      </c>
    </row>
    <row r="729" spans="1:9" ht="24" x14ac:dyDescent="0.25">
      <c r="A729" s="52" t="s">
        <v>104</v>
      </c>
      <c r="B729" s="53" t="s">
        <v>857</v>
      </c>
      <c r="C729" s="53"/>
      <c r="D729" s="64"/>
      <c r="E729" s="41" t="s">
        <v>364</v>
      </c>
      <c r="F729" s="42"/>
      <c r="G729" s="42"/>
      <c r="H729" s="43"/>
      <c r="I729" s="44">
        <f>I730</f>
        <v>0</v>
      </c>
    </row>
    <row r="730" spans="1:9" ht="24" x14ac:dyDescent="0.25">
      <c r="A730" s="54" t="s">
        <v>104</v>
      </c>
      <c r="B730" s="55" t="s">
        <v>857</v>
      </c>
      <c r="C730" s="55" t="s">
        <v>5</v>
      </c>
      <c r="D730" s="65"/>
      <c r="E730" s="33" t="s">
        <v>364</v>
      </c>
      <c r="F730" s="34"/>
      <c r="G730" s="34"/>
      <c r="H730" s="39"/>
      <c r="I730" s="35">
        <f>SUM(I731:I774)</f>
        <v>0</v>
      </c>
    </row>
    <row r="731" spans="1:9" ht="13.5" x14ac:dyDescent="0.25">
      <c r="A731" s="56" t="s">
        <v>104</v>
      </c>
      <c r="B731" s="57" t="s">
        <v>857</v>
      </c>
      <c r="C731" s="57" t="s">
        <v>5</v>
      </c>
      <c r="D731" s="66" t="s">
        <v>5</v>
      </c>
      <c r="E731" s="16" t="s">
        <v>365</v>
      </c>
      <c r="F731" s="7" t="s">
        <v>185</v>
      </c>
      <c r="G731" s="8"/>
      <c r="H731" s="180"/>
      <c r="I731" s="246">
        <f t="shared" ref="I731:I774" si="59">+G731*H731</f>
        <v>0</v>
      </c>
    </row>
    <row r="732" spans="1:9" ht="13.5" x14ac:dyDescent="0.25">
      <c r="A732" s="56" t="s">
        <v>104</v>
      </c>
      <c r="B732" s="57" t="s">
        <v>857</v>
      </c>
      <c r="C732" s="57" t="s">
        <v>5</v>
      </c>
      <c r="D732" s="66" t="s">
        <v>104</v>
      </c>
      <c r="E732" s="16" t="s">
        <v>366</v>
      </c>
      <c r="F732" s="7" t="s">
        <v>185</v>
      </c>
      <c r="G732" s="8"/>
      <c r="H732" s="180"/>
      <c r="I732" s="246">
        <f t="shared" si="59"/>
        <v>0</v>
      </c>
    </row>
    <row r="733" spans="1:9" ht="24" x14ac:dyDescent="0.25">
      <c r="A733" s="56" t="s">
        <v>104</v>
      </c>
      <c r="B733" s="57" t="s">
        <v>857</v>
      </c>
      <c r="C733" s="57" t="s">
        <v>5</v>
      </c>
      <c r="D733" s="66" t="s">
        <v>509</v>
      </c>
      <c r="E733" s="16" t="s">
        <v>817</v>
      </c>
      <c r="F733" s="7" t="s">
        <v>15</v>
      </c>
      <c r="G733" s="251"/>
      <c r="H733" s="180"/>
      <c r="I733" s="246">
        <f t="shared" si="59"/>
        <v>0</v>
      </c>
    </row>
    <row r="734" spans="1:9" ht="24" x14ac:dyDescent="0.25">
      <c r="A734" s="56" t="s">
        <v>104</v>
      </c>
      <c r="B734" s="57" t="s">
        <v>857</v>
      </c>
      <c r="C734" s="57" t="s">
        <v>5</v>
      </c>
      <c r="D734" s="66" t="s">
        <v>842</v>
      </c>
      <c r="E734" s="16" t="s">
        <v>818</v>
      </c>
      <c r="F734" s="7" t="s">
        <v>15</v>
      </c>
      <c r="G734" s="8"/>
      <c r="H734" s="180"/>
      <c r="I734" s="246">
        <f t="shared" si="59"/>
        <v>0</v>
      </c>
    </row>
    <row r="735" spans="1:9" ht="24" x14ac:dyDescent="0.25">
      <c r="A735" s="56" t="s">
        <v>104</v>
      </c>
      <c r="B735" s="57" t="s">
        <v>857</v>
      </c>
      <c r="C735" s="57" t="s">
        <v>5</v>
      </c>
      <c r="D735" s="66" t="s">
        <v>843</v>
      </c>
      <c r="E735" s="16" t="s">
        <v>819</v>
      </c>
      <c r="F735" s="7" t="s">
        <v>15</v>
      </c>
      <c r="G735" s="8"/>
      <c r="H735" s="180"/>
      <c r="I735" s="246">
        <f t="shared" si="59"/>
        <v>0</v>
      </c>
    </row>
    <row r="736" spans="1:9" ht="24" x14ac:dyDescent="0.25">
      <c r="A736" s="56" t="s">
        <v>104</v>
      </c>
      <c r="B736" s="57" t="s">
        <v>857</v>
      </c>
      <c r="C736" s="57" t="s">
        <v>5</v>
      </c>
      <c r="D736" s="66" t="s">
        <v>844</v>
      </c>
      <c r="E736" s="16" t="s">
        <v>820</v>
      </c>
      <c r="F736" s="7" t="s">
        <v>73</v>
      </c>
      <c r="G736" s="251"/>
      <c r="H736" s="180"/>
      <c r="I736" s="246">
        <f t="shared" si="59"/>
        <v>0</v>
      </c>
    </row>
    <row r="737" spans="1:9" ht="24" x14ac:dyDescent="0.25">
      <c r="A737" s="56" t="s">
        <v>104</v>
      </c>
      <c r="B737" s="57" t="s">
        <v>857</v>
      </c>
      <c r="C737" s="57" t="s">
        <v>5</v>
      </c>
      <c r="D737" s="66" t="s">
        <v>845</v>
      </c>
      <c r="E737" s="16" t="s">
        <v>821</v>
      </c>
      <c r="F737" s="7" t="s">
        <v>73</v>
      </c>
      <c r="G737" s="8"/>
      <c r="H737" s="180"/>
      <c r="I737" s="246">
        <f t="shared" si="59"/>
        <v>0</v>
      </c>
    </row>
    <row r="738" spans="1:9" ht="24" x14ac:dyDescent="0.25">
      <c r="A738" s="56" t="s">
        <v>104</v>
      </c>
      <c r="B738" s="57" t="s">
        <v>857</v>
      </c>
      <c r="C738" s="57" t="s">
        <v>5</v>
      </c>
      <c r="D738" s="66" t="s">
        <v>846</v>
      </c>
      <c r="E738" s="16" t="s">
        <v>822</v>
      </c>
      <c r="F738" s="7" t="s">
        <v>73</v>
      </c>
      <c r="G738" s="8"/>
      <c r="H738" s="180"/>
      <c r="I738" s="246">
        <f t="shared" si="59"/>
        <v>0</v>
      </c>
    </row>
    <row r="739" spans="1:9" s="37" customFormat="1" ht="13.5" x14ac:dyDescent="0.25">
      <c r="A739" s="56" t="s">
        <v>104</v>
      </c>
      <c r="B739" s="57" t="s">
        <v>857</v>
      </c>
      <c r="C739" s="57" t="s">
        <v>5</v>
      </c>
      <c r="D739" s="66" t="s">
        <v>847</v>
      </c>
      <c r="E739" s="16" t="s">
        <v>697</v>
      </c>
      <c r="F739" s="7" t="s">
        <v>185</v>
      </c>
      <c r="G739" s="251"/>
      <c r="H739" s="180"/>
      <c r="I739" s="246">
        <f t="shared" si="59"/>
        <v>0</v>
      </c>
    </row>
    <row r="740" spans="1:9" s="37" customFormat="1" ht="13.5" x14ac:dyDescent="0.25">
      <c r="A740" s="56" t="s">
        <v>104</v>
      </c>
      <c r="B740" s="57" t="s">
        <v>857</v>
      </c>
      <c r="C740" s="57" t="s">
        <v>5</v>
      </c>
      <c r="D740" s="66" t="s">
        <v>848</v>
      </c>
      <c r="E740" s="16" t="s">
        <v>698</v>
      </c>
      <c r="F740" s="7" t="s">
        <v>185</v>
      </c>
      <c r="G740" s="8"/>
      <c r="H740" s="180"/>
      <c r="I740" s="246">
        <f t="shared" si="59"/>
        <v>0</v>
      </c>
    </row>
    <row r="741" spans="1:9" ht="13.5" x14ac:dyDescent="0.25">
      <c r="A741" s="56" t="s">
        <v>104</v>
      </c>
      <c r="B741" s="57" t="s">
        <v>857</v>
      </c>
      <c r="C741" s="57" t="s">
        <v>5</v>
      </c>
      <c r="D741" s="66" t="s">
        <v>849</v>
      </c>
      <c r="E741" s="16" t="s">
        <v>683</v>
      </c>
      <c r="F741" s="7" t="s">
        <v>185</v>
      </c>
      <c r="G741" s="8"/>
      <c r="H741" s="180"/>
      <c r="I741" s="246">
        <f t="shared" si="59"/>
        <v>0</v>
      </c>
    </row>
    <row r="742" spans="1:9" ht="13.5" x14ac:dyDescent="0.25">
      <c r="A742" s="56" t="s">
        <v>104</v>
      </c>
      <c r="B742" s="57" t="s">
        <v>857</v>
      </c>
      <c r="C742" s="57" t="s">
        <v>5</v>
      </c>
      <c r="D742" s="66" t="s">
        <v>850</v>
      </c>
      <c r="E742" s="16" t="s">
        <v>699</v>
      </c>
      <c r="F742" s="7" t="s">
        <v>185</v>
      </c>
      <c r="G742" s="8"/>
      <c r="H742" s="180"/>
      <c r="I742" s="246">
        <f t="shared" si="59"/>
        <v>0</v>
      </c>
    </row>
    <row r="743" spans="1:9" x14ac:dyDescent="0.25">
      <c r="A743" s="56" t="s">
        <v>104</v>
      </c>
      <c r="B743" s="57" t="s">
        <v>857</v>
      </c>
      <c r="C743" s="57" t="s">
        <v>5</v>
      </c>
      <c r="D743" s="66" t="s">
        <v>851</v>
      </c>
      <c r="E743" s="16" t="s">
        <v>367</v>
      </c>
      <c r="F743" s="7" t="s">
        <v>50</v>
      </c>
      <c r="G743" s="8"/>
      <c r="H743" s="180"/>
      <c r="I743" s="246">
        <f t="shared" si="59"/>
        <v>0</v>
      </c>
    </row>
    <row r="744" spans="1:9" ht="13.5" x14ac:dyDescent="0.25">
      <c r="A744" s="56" t="s">
        <v>104</v>
      </c>
      <c r="B744" s="57" t="s">
        <v>857</v>
      </c>
      <c r="C744" s="57" t="s">
        <v>5</v>
      </c>
      <c r="D744" s="66" t="s">
        <v>852</v>
      </c>
      <c r="E744" s="16" t="s">
        <v>681</v>
      </c>
      <c r="F744" s="7" t="s">
        <v>185</v>
      </c>
      <c r="G744" s="8"/>
      <c r="H744" s="180"/>
      <c r="I744" s="246">
        <f t="shared" si="59"/>
        <v>0</v>
      </c>
    </row>
    <row r="745" spans="1:9" ht="13.5" x14ac:dyDescent="0.25">
      <c r="A745" s="56" t="s">
        <v>104</v>
      </c>
      <c r="B745" s="57" t="s">
        <v>857</v>
      </c>
      <c r="C745" s="57" t="s">
        <v>5</v>
      </c>
      <c r="D745" s="66" t="s">
        <v>853</v>
      </c>
      <c r="E745" s="16" t="s">
        <v>700</v>
      </c>
      <c r="F745" s="7" t="s">
        <v>185</v>
      </c>
      <c r="G745" s="8"/>
      <c r="H745" s="180"/>
      <c r="I745" s="246">
        <f t="shared" si="59"/>
        <v>0</v>
      </c>
    </row>
    <row r="746" spans="1:9" ht="25.5" x14ac:dyDescent="0.25">
      <c r="A746" s="56" t="s">
        <v>104</v>
      </c>
      <c r="B746" s="57" t="s">
        <v>857</v>
      </c>
      <c r="C746" s="57" t="s">
        <v>5</v>
      </c>
      <c r="D746" s="66" t="s">
        <v>854</v>
      </c>
      <c r="E746" s="16" t="s">
        <v>682</v>
      </c>
      <c r="F746" s="7" t="s">
        <v>185</v>
      </c>
      <c r="G746" s="8"/>
      <c r="H746" s="180"/>
      <c r="I746" s="246">
        <f t="shared" si="59"/>
        <v>0</v>
      </c>
    </row>
    <row r="747" spans="1:9" x14ac:dyDescent="0.25">
      <c r="A747" s="56" t="s">
        <v>104</v>
      </c>
      <c r="B747" s="57" t="s">
        <v>857</v>
      </c>
      <c r="C747" s="57" t="s">
        <v>5</v>
      </c>
      <c r="D747" s="66" t="s">
        <v>855</v>
      </c>
      <c r="E747" s="16" t="s">
        <v>687</v>
      </c>
      <c r="F747" s="7" t="s">
        <v>50</v>
      </c>
      <c r="G747" s="8"/>
      <c r="H747" s="180"/>
      <c r="I747" s="246">
        <f t="shared" si="59"/>
        <v>0</v>
      </c>
    </row>
    <row r="748" spans="1:9" ht="13.5" x14ac:dyDescent="0.25">
      <c r="A748" s="56" t="s">
        <v>104</v>
      </c>
      <c r="B748" s="57" t="s">
        <v>857</v>
      </c>
      <c r="C748" s="57" t="s">
        <v>5</v>
      </c>
      <c r="D748" s="66" t="s">
        <v>856</v>
      </c>
      <c r="E748" s="16" t="s">
        <v>368</v>
      </c>
      <c r="F748" s="7" t="s">
        <v>93</v>
      </c>
      <c r="G748" s="8"/>
      <c r="H748" s="180"/>
      <c r="I748" s="246">
        <f t="shared" si="59"/>
        <v>0</v>
      </c>
    </row>
    <row r="749" spans="1:9" ht="13.5" x14ac:dyDescent="0.25">
      <c r="A749" s="56" t="s">
        <v>104</v>
      </c>
      <c r="B749" s="57" t="s">
        <v>857</v>
      </c>
      <c r="C749" s="57" t="s">
        <v>5</v>
      </c>
      <c r="D749" s="66" t="s">
        <v>857</v>
      </c>
      <c r="E749" s="16" t="s">
        <v>369</v>
      </c>
      <c r="F749" s="7" t="s">
        <v>93</v>
      </c>
      <c r="G749" s="251"/>
      <c r="H749" s="180"/>
      <c r="I749" s="246">
        <f t="shared" si="59"/>
        <v>0</v>
      </c>
    </row>
    <row r="750" spans="1:9" ht="13.5" x14ac:dyDescent="0.25">
      <c r="A750" s="56" t="s">
        <v>104</v>
      </c>
      <c r="B750" s="57" t="s">
        <v>857</v>
      </c>
      <c r="C750" s="57" t="s">
        <v>5</v>
      </c>
      <c r="D750" s="66" t="s">
        <v>858</v>
      </c>
      <c r="E750" s="16" t="s">
        <v>370</v>
      </c>
      <c r="F750" s="7" t="s">
        <v>93</v>
      </c>
      <c r="G750" s="251"/>
      <c r="H750" s="180"/>
      <c r="I750" s="246">
        <f t="shared" si="59"/>
        <v>0</v>
      </c>
    </row>
    <row r="751" spans="1:9" x14ac:dyDescent="0.25">
      <c r="A751" s="56" t="s">
        <v>104</v>
      </c>
      <c r="B751" s="57" t="s">
        <v>857</v>
      </c>
      <c r="C751" s="57" t="s">
        <v>5</v>
      </c>
      <c r="D751" s="66" t="s">
        <v>859</v>
      </c>
      <c r="E751" s="16" t="s">
        <v>371</v>
      </c>
      <c r="F751" s="7" t="s">
        <v>225</v>
      </c>
      <c r="G751" s="8"/>
      <c r="H751" s="180"/>
      <c r="I751" s="246">
        <f t="shared" si="59"/>
        <v>0</v>
      </c>
    </row>
    <row r="752" spans="1:9" x14ac:dyDescent="0.25">
      <c r="A752" s="56" t="s">
        <v>104</v>
      </c>
      <c r="B752" s="57" t="s">
        <v>857</v>
      </c>
      <c r="C752" s="57" t="s">
        <v>5</v>
      </c>
      <c r="D752" s="66" t="s">
        <v>860</v>
      </c>
      <c r="E752" s="16" t="s">
        <v>372</v>
      </c>
      <c r="F752" s="7" t="s">
        <v>15</v>
      </c>
      <c r="G752" s="8"/>
      <c r="H752" s="180"/>
      <c r="I752" s="246">
        <f t="shared" si="59"/>
        <v>0</v>
      </c>
    </row>
    <row r="753" spans="1:9" x14ac:dyDescent="0.25">
      <c r="A753" s="56" t="s">
        <v>104</v>
      </c>
      <c r="B753" s="57" t="s">
        <v>857</v>
      </c>
      <c r="C753" s="57" t="s">
        <v>5</v>
      </c>
      <c r="D753" s="66" t="s">
        <v>861</v>
      </c>
      <c r="E753" s="16" t="s">
        <v>823</v>
      </c>
      <c r="F753" s="7" t="s">
        <v>225</v>
      </c>
      <c r="G753" s="8"/>
      <c r="H753" s="180"/>
      <c r="I753" s="246">
        <f t="shared" si="59"/>
        <v>0</v>
      </c>
    </row>
    <row r="754" spans="1:9" x14ac:dyDescent="0.25">
      <c r="A754" s="56" t="s">
        <v>104</v>
      </c>
      <c r="B754" s="57" t="s">
        <v>857</v>
      </c>
      <c r="C754" s="57" t="s">
        <v>5</v>
      </c>
      <c r="D754" s="66" t="s">
        <v>862</v>
      </c>
      <c r="E754" s="16" t="s">
        <v>824</v>
      </c>
      <c r="F754" s="7" t="s">
        <v>225</v>
      </c>
      <c r="G754" s="8"/>
      <c r="H754" s="180"/>
      <c r="I754" s="246">
        <f t="shared" si="59"/>
        <v>0</v>
      </c>
    </row>
    <row r="755" spans="1:9" x14ac:dyDescent="0.25">
      <c r="A755" s="56" t="s">
        <v>104</v>
      </c>
      <c r="B755" s="57" t="s">
        <v>857</v>
      </c>
      <c r="C755" s="57" t="s">
        <v>5</v>
      </c>
      <c r="D755" s="66" t="s">
        <v>863</v>
      </c>
      <c r="E755" s="16" t="s">
        <v>825</v>
      </c>
      <c r="F755" s="7" t="s">
        <v>225</v>
      </c>
      <c r="G755" s="8"/>
      <c r="H755" s="180"/>
      <c r="I755" s="246">
        <f t="shared" si="59"/>
        <v>0</v>
      </c>
    </row>
    <row r="756" spans="1:9" x14ac:dyDescent="0.25">
      <c r="A756" s="56" t="s">
        <v>104</v>
      </c>
      <c r="B756" s="57" t="s">
        <v>857</v>
      </c>
      <c r="C756" s="57" t="s">
        <v>5</v>
      </c>
      <c r="D756" s="66" t="s">
        <v>864</v>
      </c>
      <c r="E756" s="16" t="s">
        <v>826</v>
      </c>
      <c r="F756" s="7" t="s">
        <v>225</v>
      </c>
      <c r="G756" s="8"/>
      <c r="H756" s="180"/>
      <c r="I756" s="246">
        <f t="shared" si="59"/>
        <v>0</v>
      </c>
    </row>
    <row r="757" spans="1:9" x14ac:dyDescent="0.25">
      <c r="A757" s="56" t="s">
        <v>104</v>
      </c>
      <c r="B757" s="57" t="s">
        <v>857</v>
      </c>
      <c r="C757" s="57" t="s">
        <v>5</v>
      </c>
      <c r="D757" s="66" t="s">
        <v>865</v>
      </c>
      <c r="E757" s="16" t="s">
        <v>827</v>
      </c>
      <c r="F757" s="7" t="s">
        <v>837</v>
      </c>
      <c r="G757" s="8"/>
      <c r="H757" s="180"/>
      <c r="I757" s="246">
        <f t="shared" si="59"/>
        <v>0</v>
      </c>
    </row>
    <row r="758" spans="1:9" x14ac:dyDescent="0.25">
      <c r="A758" s="56" t="s">
        <v>104</v>
      </c>
      <c r="B758" s="57" t="s">
        <v>857</v>
      </c>
      <c r="C758" s="57" t="s">
        <v>5</v>
      </c>
      <c r="D758" s="66" t="s">
        <v>866</v>
      </c>
      <c r="E758" s="16" t="s">
        <v>828</v>
      </c>
      <c r="F758" s="7" t="s">
        <v>837</v>
      </c>
      <c r="G758" s="8"/>
      <c r="H758" s="180"/>
      <c r="I758" s="246">
        <f t="shared" si="59"/>
        <v>0</v>
      </c>
    </row>
    <row r="759" spans="1:9" ht="24" x14ac:dyDescent="0.25">
      <c r="A759" s="56" t="s">
        <v>104</v>
      </c>
      <c r="B759" s="57" t="s">
        <v>857</v>
      </c>
      <c r="C759" s="57" t="s">
        <v>5</v>
      </c>
      <c r="D759" s="66" t="s">
        <v>867</v>
      </c>
      <c r="E759" s="16" t="s">
        <v>829</v>
      </c>
      <c r="F759" s="7" t="s">
        <v>837</v>
      </c>
      <c r="G759" s="8"/>
      <c r="H759" s="180"/>
      <c r="I759" s="246">
        <f t="shared" si="59"/>
        <v>0</v>
      </c>
    </row>
    <row r="760" spans="1:9" x14ac:dyDescent="0.25">
      <c r="A760" s="56" t="s">
        <v>104</v>
      </c>
      <c r="B760" s="57" t="s">
        <v>857</v>
      </c>
      <c r="C760" s="57" t="s">
        <v>5</v>
      </c>
      <c r="D760" s="66" t="s">
        <v>868</v>
      </c>
      <c r="E760" s="16" t="s">
        <v>830</v>
      </c>
      <c r="F760" s="7" t="s">
        <v>837</v>
      </c>
      <c r="G760" s="8"/>
      <c r="H760" s="180"/>
      <c r="I760" s="246">
        <f t="shared" si="59"/>
        <v>0</v>
      </c>
    </row>
    <row r="761" spans="1:9" x14ac:dyDescent="0.25">
      <c r="A761" s="56" t="s">
        <v>104</v>
      </c>
      <c r="B761" s="57" t="s">
        <v>857</v>
      </c>
      <c r="C761" s="57" t="s">
        <v>5</v>
      </c>
      <c r="D761" s="66" t="s">
        <v>869</v>
      </c>
      <c r="E761" s="16" t="s">
        <v>831</v>
      </c>
      <c r="F761" s="7" t="s">
        <v>837</v>
      </c>
      <c r="G761" s="8"/>
      <c r="H761" s="180"/>
      <c r="I761" s="246">
        <f t="shared" si="59"/>
        <v>0</v>
      </c>
    </row>
    <row r="762" spans="1:9" x14ac:dyDescent="0.25">
      <c r="A762" s="56" t="s">
        <v>104</v>
      </c>
      <c r="B762" s="57" t="s">
        <v>857</v>
      </c>
      <c r="C762" s="57" t="s">
        <v>5</v>
      </c>
      <c r="D762" s="66" t="s">
        <v>870</v>
      </c>
      <c r="E762" s="16" t="s">
        <v>832</v>
      </c>
      <c r="F762" s="7" t="s">
        <v>837</v>
      </c>
      <c r="G762" s="8"/>
      <c r="H762" s="180"/>
      <c r="I762" s="246">
        <f t="shared" si="59"/>
        <v>0</v>
      </c>
    </row>
    <row r="763" spans="1:9" x14ac:dyDescent="0.25">
      <c r="A763" s="56" t="s">
        <v>104</v>
      </c>
      <c r="B763" s="57" t="s">
        <v>857</v>
      </c>
      <c r="C763" s="57" t="s">
        <v>5</v>
      </c>
      <c r="D763" s="66" t="s">
        <v>871</v>
      </c>
      <c r="E763" s="16" t="s">
        <v>833</v>
      </c>
      <c r="F763" s="7" t="s">
        <v>837</v>
      </c>
      <c r="G763" s="8"/>
      <c r="H763" s="180"/>
      <c r="I763" s="246">
        <f t="shared" si="59"/>
        <v>0</v>
      </c>
    </row>
    <row r="764" spans="1:9" x14ac:dyDescent="0.25">
      <c r="A764" s="56" t="s">
        <v>104</v>
      </c>
      <c r="B764" s="57" t="s">
        <v>857</v>
      </c>
      <c r="C764" s="57" t="s">
        <v>5</v>
      </c>
      <c r="D764" s="66" t="s">
        <v>872</v>
      </c>
      <c r="E764" s="16" t="s">
        <v>834</v>
      </c>
      <c r="F764" s="7" t="s">
        <v>837</v>
      </c>
      <c r="G764" s="8"/>
      <c r="H764" s="180"/>
      <c r="I764" s="246">
        <f t="shared" si="59"/>
        <v>0</v>
      </c>
    </row>
    <row r="765" spans="1:9" x14ac:dyDescent="0.25">
      <c r="A765" s="56" t="s">
        <v>104</v>
      </c>
      <c r="B765" s="57" t="s">
        <v>857</v>
      </c>
      <c r="C765" s="57" t="s">
        <v>5</v>
      </c>
      <c r="D765" s="66" t="s">
        <v>873</v>
      </c>
      <c r="E765" s="16" t="s">
        <v>373</v>
      </c>
      <c r="F765" s="7" t="s">
        <v>50</v>
      </c>
      <c r="G765" s="251"/>
      <c r="H765" s="180"/>
      <c r="I765" s="246">
        <f t="shared" si="59"/>
        <v>0</v>
      </c>
    </row>
    <row r="766" spans="1:9" ht="24" x14ac:dyDescent="0.25">
      <c r="A766" s="56" t="s">
        <v>104</v>
      </c>
      <c r="B766" s="57" t="s">
        <v>857</v>
      </c>
      <c r="C766" s="57" t="s">
        <v>5</v>
      </c>
      <c r="D766" s="66" t="s">
        <v>874</v>
      </c>
      <c r="E766" s="16" t="s">
        <v>669</v>
      </c>
      <c r="F766" s="7" t="s">
        <v>93</v>
      </c>
      <c r="G766" s="8"/>
      <c r="H766" s="180"/>
      <c r="I766" s="246">
        <f t="shared" si="59"/>
        <v>0</v>
      </c>
    </row>
    <row r="767" spans="1:9" ht="24" x14ac:dyDescent="0.25">
      <c r="A767" s="56" t="s">
        <v>104</v>
      </c>
      <c r="B767" s="57" t="s">
        <v>857</v>
      </c>
      <c r="C767" s="57" t="s">
        <v>5</v>
      </c>
      <c r="D767" s="66" t="s">
        <v>875</v>
      </c>
      <c r="E767" s="16" t="s">
        <v>773</v>
      </c>
      <c r="F767" s="7" t="s">
        <v>87</v>
      </c>
      <c r="G767" s="251">
        <v>50</v>
      </c>
      <c r="H767" s="180"/>
      <c r="I767" s="246">
        <f t="shared" si="59"/>
        <v>0</v>
      </c>
    </row>
    <row r="768" spans="1:9" ht="13.5" x14ac:dyDescent="0.25">
      <c r="A768" s="56" t="s">
        <v>104</v>
      </c>
      <c r="B768" s="57" t="s">
        <v>857</v>
      </c>
      <c r="C768" s="57" t="s">
        <v>5</v>
      </c>
      <c r="D768" s="66" t="s">
        <v>876</v>
      </c>
      <c r="E768" s="16" t="s">
        <v>774</v>
      </c>
      <c r="F768" s="4" t="s">
        <v>185</v>
      </c>
      <c r="G768" s="8"/>
      <c r="H768" s="180"/>
      <c r="I768" s="246">
        <f t="shared" si="59"/>
        <v>0</v>
      </c>
    </row>
    <row r="769" spans="1:9" ht="24" x14ac:dyDescent="0.25">
      <c r="A769" s="56" t="s">
        <v>104</v>
      </c>
      <c r="B769" s="57" t="s">
        <v>857</v>
      </c>
      <c r="C769" s="57" t="s">
        <v>5</v>
      </c>
      <c r="D769" s="66" t="s">
        <v>877</v>
      </c>
      <c r="E769" s="16" t="s">
        <v>775</v>
      </c>
      <c r="F769" s="7" t="s">
        <v>87</v>
      </c>
      <c r="G769" s="251"/>
      <c r="H769" s="180"/>
      <c r="I769" s="246">
        <f t="shared" si="59"/>
        <v>0</v>
      </c>
    </row>
    <row r="770" spans="1:9" ht="24" x14ac:dyDescent="0.25">
      <c r="A770" s="56" t="s">
        <v>104</v>
      </c>
      <c r="B770" s="57" t="s">
        <v>857</v>
      </c>
      <c r="C770" s="57" t="s">
        <v>5</v>
      </c>
      <c r="D770" s="66" t="s">
        <v>878</v>
      </c>
      <c r="E770" s="16" t="s">
        <v>776</v>
      </c>
      <c r="F770" s="7" t="s">
        <v>87</v>
      </c>
      <c r="G770" s="251"/>
      <c r="H770" s="180"/>
      <c r="I770" s="246">
        <f t="shared" si="59"/>
        <v>0</v>
      </c>
    </row>
    <row r="771" spans="1:9" ht="24" x14ac:dyDescent="0.25">
      <c r="A771" s="56" t="s">
        <v>104</v>
      </c>
      <c r="B771" s="57" t="s">
        <v>857</v>
      </c>
      <c r="C771" s="57" t="s">
        <v>5</v>
      </c>
      <c r="D771" s="66" t="s">
        <v>879</v>
      </c>
      <c r="E771" s="16" t="s">
        <v>777</v>
      </c>
      <c r="F771" s="7" t="s">
        <v>87</v>
      </c>
      <c r="G771" s="251"/>
      <c r="H771" s="180"/>
      <c r="I771" s="246">
        <f t="shared" si="59"/>
        <v>0</v>
      </c>
    </row>
    <row r="772" spans="1:9" ht="24" x14ac:dyDescent="0.25">
      <c r="A772" s="56" t="s">
        <v>104</v>
      </c>
      <c r="B772" s="57" t="s">
        <v>857</v>
      </c>
      <c r="C772" s="57" t="s">
        <v>5</v>
      </c>
      <c r="D772" s="66" t="s">
        <v>880</v>
      </c>
      <c r="E772" s="16" t="s">
        <v>778</v>
      </c>
      <c r="F772" s="7" t="s">
        <v>87</v>
      </c>
      <c r="G772" s="8"/>
      <c r="H772" s="180"/>
      <c r="I772" s="246">
        <f t="shared" si="59"/>
        <v>0</v>
      </c>
    </row>
    <row r="773" spans="1:9" ht="24" x14ac:dyDescent="0.25">
      <c r="A773" s="56" t="s">
        <v>104</v>
      </c>
      <c r="B773" s="57" t="s">
        <v>857</v>
      </c>
      <c r="C773" s="57" t="s">
        <v>5</v>
      </c>
      <c r="D773" s="66" t="s">
        <v>881</v>
      </c>
      <c r="E773" s="16" t="s">
        <v>693</v>
      </c>
      <c r="F773" s="7" t="s">
        <v>87</v>
      </c>
      <c r="G773" s="251"/>
      <c r="H773" s="180"/>
      <c r="I773" s="246">
        <f t="shared" si="59"/>
        <v>0</v>
      </c>
    </row>
    <row r="774" spans="1:9" ht="24" x14ac:dyDescent="0.25">
      <c r="A774" s="56" t="s">
        <v>104</v>
      </c>
      <c r="B774" s="57" t="s">
        <v>857</v>
      </c>
      <c r="C774" s="57" t="s">
        <v>5</v>
      </c>
      <c r="D774" s="66" t="s">
        <v>882</v>
      </c>
      <c r="E774" s="16" t="s">
        <v>694</v>
      </c>
      <c r="F774" s="7" t="s">
        <v>87</v>
      </c>
      <c r="G774" s="251"/>
      <c r="H774" s="180"/>
      <c r="I774" s="246">
        <f t="shared" si="59"/>
        <v>0</v>
      </c>
    </row>
    <row r="775" spans="1:9" x14ac:dyDescent="0.25">
      <c r="A775" s="52" t="s">
        <v>104</v>
      </c>
      <c r="B775" s="53" t="s">
        <v>858</v>
      </c>
      <c r="C775" s="53"/>
      <c r="D775" s="64"/>
      <c r="E775" s="41" t="s">
        <v>300</v>
      </c>
      <c r="F775" s="42"/>
      <c r="G775" s="42"/>
      <c r="H775" s="43"/>
      <c r="I775" s="44">
        <f>I776</f>
        <v>0</v>
      </c>
    </row>
    <row r="776" spans="1:9" x14ac:dyDescent="0.25">
      <c r="A776" s="54" t="s">
        <v>104</v>
      </c>
      <c r="B776" s="55" t="s">
        <v>858</v>
      </c>
      <c r="C776" s="55" t="s">
        <v>5</v>
      </c>
      <c r="D776" s="65"/>
      <c r="E776" s="33" t="s">
        <v>300</v>
      </c>
      <c r="F776" s="34"/>
      <c r="G776" s="34"/>
      <c r="H776" s="39"/>
      <c r="I776" s="35">
        <f>SUM(I777:I791)</f>
        <v>0</v>
      </c>
    </row>
    <row r="777" spans="1:9" x14ac:dyDescent="0.25">
      <c r="A777" s="56" t="s">
        <v>104</v>
      </c>
      <c r="B777" s="57" t="s">
        <v>858</v>
      </c>
      <c r="C777" s="57" t="s">
        <v>5</v>
      </c>
      <c r="D777" s="66" t="s">
        <v>5</v>
      </c>
      <c r="E777" s="18" t="s">
        <v>275</v>
      </c>
      <c r="F777" s="4" t="s">
        <v>15</v>
      </c>
      <c r="G777" s="5"/>
      <c r="H777" s="181"/>
      <c r="I777" s="246">
        <f t="shared" ref="I777:I791" si="60">+G777*H777</f>
        <v>0</v>
      </c>
    </row>
    <row r="778" spans="1:9" x14ac:dyDescent="0.25">
      <c r="A778" s="56" t="s">
        <v>104</v>
      </c>
      <c r="B778" s="57" t="s">
        <v>858</v>
      </c>
      <c r="C778" s="57" t="s">
        <v>5</v>
      </c>
      <c r="D778" s="66" t="s">
        <v>104</v>
      </c>
      <c r="E778" s="18" t="s">
        <v>931</v>
      </c>
      <c r="F778" s="7" t="s">
        <v>50</v>
      </c>
      <c r="G778" s="5"/>
      <c r="H778" s="181"/>
      <c r="I778" s="246">
        <f t="shared" si="60"/>
        <v>0</v>
      </c>
    </row>
    <row r="779" spans="1:9" x14ac:dyDescent="0.25">
      <c r="A779" s="56" t="s">
        <v>104</v>
      </c>
      <c r="B779" s="57" t="s">
        <v>858</v>
      </c>
      <c r="C779" s="57" t="s">
        <v>5</v>
      </c>
      <c r="D779" s="66" t="s">
        <v>509</v>
      </c>
      <c r="E779" s="18" t="s">
        <v>932</v>
      </c>
      <c r="F779" s="7" t="s">
        <v>50</v>
      </c>
      <c r="G779" s="5"/>
      <c r="H779" s="181"/>
      <c r="I779" s="246">
        <f t="shared" si="60"/>
        <v>0</v>
      </c>
    </row>
    <row r="780" spans="1:9" x14ac:dyDescent="0.25">
      <c r="A780" s="56" t="s">
        <v>104</v>
      </c>
      <c r="B780" s="57" t="s">
        <v>858</v>
      </c>
      <c r="C780" s="57" t="s">
        <v>5</v>
      </c>
      <c r="D780" s="66" t="s">
        <v>842</v>
      </c>
      <c r="E780" s="18" t="s">
        <v>933</v>
      </c>
      <c r="F780" s="7" t="s">
        <v>50</v>
      </c>
      <c r="G780" s="5"/>
      <c r="H780" s="181"/>
      <c r="I780" s="246">
        <f t="shared" si="60"/>
        <v>0</v>
      </c>
    </row>
    <row r="781" spans="1:9" x14ac:dyDescent="0.25">
      <c r="A781" s="56" t="s">
        <v>104</v>
      </c>
      <c r="B781" s="57" t="s">
        <v>858</v>
      </c>
      <c r="C781" s="57" t="s">
        <v>5</v>
      </c>
      <c r="D781" s="66" t="s">
        <v>843</v>
      </c>
      <c r="E781" s="16" t="s">
        <v>934</v>
      </c>
      <c r="F781" s="7" t="s">
        <v>50</v>
      </c>
      <c r="G781" s="8"/>
      <c r="H781" s="181"/>
      <c r="I781" s="246">
        <f t="shared" si="60"/>
        <v>0</v>
      </c>
    </row>
    <row r="782" spans="1:9" x14ac:dyDescent="0.25">
      <c r="A782" s="56" t="s">
        <v>104</v>
      </c>
      <c r="B782" s="57" t="s">
        <v>858</v>
      </c>
      <c r="C782" s="57" t="s">
        <v>5</v>
      </c>
      <c r="D782" s="66" t="s">
        <v>844</v>
      </c>
      <c r="E782" s="16" t="s">
        <v>935</v>
      </c>
      <c r="F782" s="7" t="s">
        <v>50</v>
      </c>
      <c r="G782" s="8"/>
      <c r="H782" s="181"/>
      <c r="I782" s="246">
        <f t="shared" si="60"/>
        <v>0</v>
      </c>
    </row>
    <row r="783" spans="1:9" x14ac:dyDescent="0.25">
      <c r="A783" s="56" t="s">
        <v>104</v>
      </c>
      <c r="B783" s="57" t="s">
        <v>858</v>
      </c>
      <c r="C783" s="57" t="s">
        <v>5</v>
      </c>
      <c r="D783" s="66" t="s">
        <v>845</v>
      </c>
      <c r="E783" s="16" t="s">
        <v>936</v>
      </c>
      <c r="F783" s="7" t="s">
        <v>50</v>
      </c>
      <c r="G783" s="8"/>
      <c r="H783" s="181"/>
      <c r="I783" s="246">
        <f t="shared" si="60"/>
        <v>0</v>
      </c>
    </row>
    <row r="784" spans="1:9" x14ac:dyDescent="0.25">
      <c r="A784" s="56" t="s">
        <v>104</v>
      </c>
      <c r="B784" s="57" t="s">
        <v>858</v>
      </c>
      <c r="C784" s="57" t="s">
        <v>5</v>
      </c>
      <c r="D784" s="66" t="s">
        <v>846</v>
      </c>
      <c r="E784" s="16" t="s">
        <v>937</v>
      </c>
      <c r="F784" s="7" t="s">
        <v>50</v>
      </c>
      <c r="G784" s="8"/>
      <c r="H784" s="181"/>
      <c r="I784" s="246">
        <f t="shared" si="60"/>
        <v>0</v>
      </c>
    </row>
    <row r="785" spans="1:9" x14ac:dyDescent="0.25">
      <c r="A785" s="56" t="s">
        <v>104</v>
      </c>
      <c r="B785" s="57" t="s">
        <v>858</v>
      </c>
      <c r="C785" s="57" t="s">
        <v>5</v>
      </c>
      <c r="D785" s="66" t="s">
        <v>847</v>
      </c>
      <c r="E785" s="16" t="s">
        <v>938</v>
      </c>
      <c r="F785" s="7" t="s">
        <v>50</v>
      </c>
      <c r="G785" s="8"/>
      <c r="H785" s="181"/>
      <c r="I785" s="246">
        <f t="shared" si="60"/>
        <v>0</v>
      </c>
    </row>
    <row r="786" spans="1:9" x14ac:dyDescent="0.25">
      <c r="A786" s="56" t="s">
        <v>104</v>
      </c>
      <c r="B786" s="57" t="s">
        <v>858</v>
      </c>
      <c r="C786" s="57" t="s">
        <v>5</v>
      </c>
      <c r="D786" s="66" t="s">
        <v>848</v>
      </c>
      <c r="E786" s="16" t="s">
        <v>939</v>
      </c>
      <c r="F786" s="7" t="s">
        <v>50</v>
      </c>
      <c r="G786" s="8"/>
      <c r="H786" s="181"/>
      <c r="I786" s="246">
        <f t="shared" si="60"/>
        <v>0</v>
      </c>
    </row>
    <row r="787" spans="1:9" ht="24" x14ac:dyDescent="0.25">
      <c r="A787" s="56" t="s">
        <v>104</v>
      </c>
      <c r="B787" s="57" t="s">
        <v>858</v>
      </c>
      <c r="C787" s="57" t="s">
        <v>5</v>
      </c>
      <c r="D787" s="66" t="s">
        <v>849</v>
      </c>
      <c r="E787" s="16" t="s">
        <v>940</v>
      </c>
      <c r="F787" s="7" t="s">
        <v>50</v>
      </c>
      <c r="G787" s="8"/>
      <c r="H787" s="182"/>
      <c r="I787" s="246">
        <f t="shared" si="60"/>
        <v>0</v>
      </c>
    </row>
    <row r="788" spans="1:9" ht="24" x14ac:dyDescent="0.25">
      <c r="A788" s="56" t="s">
        <v>104</v>
      </c>
      <c r="B788" s="57" t="s">
        <v>858</v>
      </c>
      <c r="C788" s="57" t="s">
        <v>5</v>
      </c>
      <c r="D788" s="66" t="s">
        <v>850</v>
      </c>
      <c r="E788" s="16" t="s">
        <v>941</v>
      </c>
      <c r="F788" s="7" t="s">
        <v>50</v>
      </c>
      <c r="G788" s="8"/>
      <c r="H788" s="182"/>
      <c r="I788" s="246">
        <f t="shared" si="60"/>
        <v>0</v>
      </c>
    </row>
    <row r="789" spans="1:9" ht="24" x14ac:dyDescent="0.25">
      <c r="A789" s="56" t="s">
        <v>104</v>
      </c>
      <c r="B789" s="57" t="s">
        <v>858</v>
      </c>
      <c r="C789" s="57" t="s">
        <v>5</v>
      </c>
      <c r="D789" s="66" t="s">
        <v>851</v>
      </c>
      <c r="E789" s="16" t="s">
        <v>942</v>
      </c>
      <c r="F789" s="7" t="s">
        <v>50</v>
      </c>
      <c r="G789" s="8"/>
      <c r="H789" s="182"/>
      <c r="I789" s="246">
        <f t="shared" si="60"/>
        <v>0</v>
      </c>
    </row>
    <row r="790" spans="1:9" ht="24" x14ac:dyDescent="0.25">
      <c r="A790" s="56" t="s">
        <v>104</v>
      </c>
      <c r="B790" s="57" t="s">
        <v>858</v>
      </c>
      <c r="C790" s="57" t="s">
        <v>5</v>
      </c>
      <c r="D790" s="66" t="s">
        <v>852</v>
      </c>
      <c r="E790" s="16" t="s">
        <v>943</v>
      </c>
      <c r="F790" s="7" t="s">
        <v>50</v>
      </c>
      <c r="G790" s="8"/>
      <c r="H790" s="182"/>
      <c r="I790" s="246">
        <f t="shared" si="60"/>
        <v>0</v>
      </c>
    </row>
    <row r="791" spans="1:9" ht="24" x14ac:dyDescent="0.25">
      <c r="A791" s="56" t="s">
        <v>104</v>
      </c>
      <c r="B791" s="57" t="s">
        <v>858</v>
      </c>
      <c r="C791" s="57" t="s">
        <v>5</v>
      </c>
      <c r="D791" s="66" t="s">
        <v>853</v>
      </c>
      <c r="E791" s="16" t="s">
        <v>276</v>
      </c>
      <c r="F791" s="7" t="s">
        <v>15</v>
      </c>
      <c r="G791" s="8"/>
      <c r="H791" s="182"/>
      <c r="I791" s="246">
        <f t="shared" si="60"/>
        <v>0</v>
      </c>
    </row>
    <row r="792" spans="1:9" x14ac:dyDescent="0.25">
      <c r="A792" s="52" t="s">
        <v>104</v>
      </c>
      <c r="B792" s="53" t="s">
        <v>859</v>
      </c>
      <c r="C792" s="53"/>
      <c r="D792" s="64"/>
      <c r="E792" s="41" t="s">
        <v>593</v>
      </c>
      <c r="F792" s="42"/>
      <c r="G792" s="42"/>
      <c r="H792" s="43"/>
      <c r="I792" s="44">
        <f>I793+I800+I805+I810+I821</f>
        <v>0</v>
      </c>
    </row>
    <row r="793" spans="1:9" x14ac:dyDescent="0.25">
      <c r="A793" s="54" t="s">
        <v>104</v>
      </c>
      <c r="B793" s="55" t="s">
        <v>859</v>
      </c>
      <c r="C793" s="55" t="s">
        <v>5</v>
      </c>
      <c r="D793" s="65"/>
      <c r="E793" s="33" t="s">
        <v>594</v>
      </c>
      <c r="F793" s="34"/>
      <c r="G793" s="34"/>
      <c r="H793" s="39"/>
      <c r="I793" s="35">
        <f>SUM(I794:I799)</f>
        <v>0</v>
      </c>
    </row>
    <row r="794" spans="1:9" ht="13.5" x14ac:dyDescent="0.25">
      <c r="A794" s="56" t="s">
        <v>104</v>
      </c>
      <c r="B794" s="57" t="s">
        <v>859</v>
      </c>
      <c r="C794" s="57" t="s">
        <v>5</v>
      </c>
      <c r="D794" s="66" t="s">
        <v>5</v>
      </c>
      <c r="E794" s="18" t="s">
        <v>596</v>
      </c>
      <c r="F794" s="4" t="s">
        <v>93</v>
      </c>
      <c r="G794" s="5"/>
      <c r="H794" s="183"/>
      <c r="I794" s="246">
        <f t="shared" ref="I794:I798" si="61">+G794*H794</f>
        <v>0</v>
      </c>
    </row>
    <row r="795" spans="1:9" ht="13.5" x14ac:dyDescent="0.25">
      <c r="A795" s="56" t="s">
        <v>104</v>
      </c>
      <c r="B795" s="57" t="s">
        <v>859</v>
      </c>
      <c r="C795" s="57" t="s">
        <v>5</v>
      </c>
      <c r="D795" s="66" t="s">
        <v>104</v>
      </c>
      <c r="E795" s="16" t="s">
        <v>595</v>
      </c>
      <c r="F795" s="4" t="s">
        <v>93</v>
      </c>
      <c r="G795" s="8"/>
      <c r="H795" s="184"/>
      <c r="I795" s="246">
        <f t="shared" si="61"/>
        <v>0</v>
      </c>
    </row>
    <row r="796" spans="1:9" ht="24" x14ac:dyDescent="0.25">
      <c r="A796" s="56" t="s">
        <v>104</v>
      </c>
      <c r="B796" s="57" t="s">
        <v>859</v>
      </c>
      <c r="C796" s="57" t="s">
        <v>5</v>
      </c>
      <c r="D796" s="66" t="s">
        <v>509</v>
      </c>
      <c r="E796" s="16" t="s">
        <v>597</v>
      </c>
      <c r="F796" s="7" t="s">
        <v>93</v>
      </c>
      <c r="G796" s="8"/>
      <c r="H796" s="184"/>
      <c r="I796" s="246">
        <f t="shared" si="61"/>
        <v>0</v>
      </c>
    </row>
    <row r="797" spans="1:9" ht="13.5" x14ac:dyDescent="0.25">
      <c r="A797" s="56" t="s">
        <v>104</v>
      </c>
      <c r="B797" s="57" t="s">
        <v>859</v>
      </c>
      <c r="C797" s="57" t="s">
        <v>5</v>
      </c>
      <c r="D797" s="66" t="s">
        <v>842</v>
      </c>
      <c r="E797" s="16" t="s">
        <v>598</v>
      </c>
      <c r="F797" s="7" t="s">
        <v>93</v>
      </c>
      <c r="G797" s="8"/>
      <c r="H797" s="184"/>
      <c r="I797" s="246">
        <f t="shared" si="61"/>
        <v>0</v>
      </c>
    </row>
    <row r="798" spans="1:9" ht="13.5" x14ac:dyDescent="0.25">
      <c r="A798" s="56" t="s">
        <v>104</v>
      </c>
      <c r="B798" s="57" t="s">
        <v>859</v>
      </c>
      <c r="C798" s="57" t="s">
        <v>5</v>
      </c>
      <c r="D798" s="66" t="s">
        <v>843</v>
      </c>
      <c r="E798" s="16" t="s">
        <v>779</v>
      </c>
      <c r="F798" s="7" t="s">
        <v>93</v>
      </c>
      <c r="G798" s="8"/>
      <c r="H798" s="184"/>
      <c r="I798" s="246">
        <f t="shared" si="61"/>
        <v>0</v>
      </c>
    </row>
    <row r="799" spans="1:9" ht="13.5" x14ac:dyDescent="0.25">
      <c r="A799" s="56" t="s">
        <v>104</v>
      </c>
      <c r="B799" s="57" t="s">
        <v>859</v>
      </c>
      <c r="C799" s="57" t="s">
        <v>5</v>
      </c>
      <c r="D799" s="66" t="s">
        <v>844</v>
      </c>
      <c r="E799" s="16" t="s">
        <v>780</v>
      </c>
      <c r="F799" s="7" t="s">
        <v>93</v>
      </c>
      <c r="G799" s="251"/>
      <c r="H799" s="184"/>
      <c r="I799" s="246">
        <f>+G799*H799</f>
        <v>0</v>
      </c>
    </row>
    <row r="800" spans="1:9" x14ac:dyDescent="0.25">
      <c r="A800" s="54" t="s">
        <v>104</v>
      </c>
      <c r="B800" s="55" t="s">
        <v>859</v>
      </c>
      <c r="C800" s="55" t="s">
        <v>104</v>
      </c>
      <c r="D800" s="65"/>
      <c r="E800" s="33" t="s">
        <v>341</v>
      </c>
      <c r="F800" s="34"/>
      <c r="G800" s="34"/>
      <c r="H800" s="39"/>
      <c r="I800" s="35">
        <f>SUM(I801:I804)</f>
        <v>0</v>
      </c>
    </row>
    <row r="801" spans="1:9" ht="24" x14ac:dyDescent="0.25">
      <c r="A801" s="56" t="s">
        <v>104</v>
      </c>
      <c r="B801" s="57" t="s">
        <v>859</v>
      </c>
      <c r="C801" s="57" t="s">
        <v>104</v>
      </c>
      <c r="D801" s="66" t="s">
        <v>5</v>
      </c>
      <c r="E801" s="18" t="s">
        <v>342</v>
      </c>
      <c r="F801" s="4" t="s">
        <v>185</v>
      </c>
      <c r="G801" s="5"/>
      <c r="H801" s="185"/>
      <c r="I801" s="246">
        <f>+G801*H801</f>
        <v>0</v>
      </c>
    </row>
    <row r="802" spans="1:9" ht="24" x14ac:dyDescent="0.25">
      <c r="A802" s="56" t="s">
        <v>104</v>
      </c>
      <c r="B802" s="57" t="s">
        <v>859</v>
      </c>
      <c r="C802" s="57" t="s">
        <v>104</v>
      </c>
      <c r="D802" s="66" t="s">
        <v>104</v>
      </c>
      <c r="E802" s="16" t="s">
        <v>343</v>
      </c>
      <c r="F802" s="7" t="s">
        <v>185</v>
      </c>
      <c r="G802" s="251">
        <v>134.6</v>
      </c>
      <c r="H802" s="186"/>
      <c r="I802" s="246">
        <f>+G802*H802</f>
        <v>0</v>
      </c>
    </row>
    <row r="803" spans="1:9" ht="24" x14ac:dyDescent="0.25">
      <c r="A803" s="56" t="s">
        <v>104</v>
      </c>
      <c r="B803" s="57" t="s">
        <v>859</v>
      </c>
      <c r="C803" s="57" t="s">
        <v>104</v>
      </c>
      <c r="D803" s="66" t="s">
        <v>509</v>
      </c>
      <c r="E803" s="16" t="s">
        <v>344</v>
      </c>
      <c r="F803" s="7" t="s">
        <v>185</v>
      </c>
      <c r="G803" s="251">
        <v>39.1</v>
      </c>
      <c r="H803" s="186"/>
      <c r="I803" s="246">
        <f>+G803*H803</f>
        <v>0</v>
      </c>
    </row>
    <row r="804" spans="1:9" ht="24" x14ac:dyDescent="0.25">
      <c r="A804" s="56" t="s">
        <v>104</v>
      </c>
      <c r="B804" s="57" t="s">
        <v>859</v>
      </c>
      <c r="C804" s="57" t="s">
        <v>104</v>
      </c>
      <c r="D804" s="66" t="s">
        <v>842</v>
      </c>
      <c r="E804" s="16" t="s">
        <v>345</v>
      </c>
      <c r="F804" s="7" t="s">
        <v>185</v>
      </c>
      <c r="G804" s="251"/>
      <c r="H804" s="186"/>
      <c r="I804" s="246">
        <f>+G804*H804</f>
        <v>0</v>
      </c>
    </row>
    <row r="805" spans="1:9" x14ac:dyDescent="0.25">
      <c r="A805" s="54" t="s">
        <v>104</v>
      </c>
      <c r="B805" s="55" t="s">
        <v>859</v>
      </c>
      <c r="C805" s="55" t="s">
        <v>509</v>
      </c>
      <c r="D805" s="65"/>
      <c r="E805" s="33" t="s">
        <v>346</v>
      </c>
      <c r="F805" s="34"/>
      <c r="G805" s="34"/>
      <c r="H805" s="39"/>
      <c r="I805" s="35">
        <f>SUM(I806:I809)</f>
        <v>0</v>
      </c>
    </row>
    <row r="806" spans="1:9" ht="13.5" x14ac:dyDescent="0.25">
      <c r="A806" s="56" t="s">
        <v>104</v>
      </c>
      <c r="B806" s="57" t="s">
        <v>859</v>
      </c>
      <c r="C806" s="57" t="s">
        <v>509</v>
      </c>
      <c r="D806" s="66" t="s">
        <v>5</v>
      </c>
      <c r="E806" s="18" t="s">
        <v>347</v>
      </c>
      <c r="F806" s="7" t="s">
        <v>185</v>
      </c>
      <c r="G806" s="251"/>
      <c r="H806" s="187"/>
      <c r="I806" s="246">
        <f>+G806*H806</f>
        <v>0</v>
      </c>
    </row>
    <row r="807" spans="1:9" ht="13.5" x14ac:dyDescent="0.25">
      <c r="A807" s="56" t="s">
        <v>104</v>
      </c>
      <c r="B807" s="57" t="s">
        <v>859</v>
      </c>
      <c r="C807" s="57" t="s">
        <v>509</v>
      </c>
      <c r="D807" s="66" t="s">
        <v>104</v>
      </c>
      <c r="E807" s="16" t="s">
        <v>348</v>
      </c>
      <c r="F807" s="7" t="s">
        <v>185</v>
      </c>
      <c r="G807" s="8"/>
      <c r="H807" s="187"/>
      <c r="I807" s="246">
        <f t="shared" ref="I807:I808" si="62">+G807*H807</f>
        <v>0</v>
      </c>
    </row>
    <row r="808" spans="1:9" ht="13.5" x14ac:dyDescent="0.25">
      <c r="A808" s="56" t="s">
        <v>104</v>
      </c>
      <c r="B808" s="57" t="s">
        <v>859</v>
      </c>
      <c r="C808" s="57" t="s">
        <v>509</v>
      </c>
      <c r="D808" s="66" t="s">
        <v>509</v>
      </c>
      <c r="E808" s="26" t="s">
        <v>701</v>
      </c>
      <c r="F808" s="7" t="s">
        <v>185</v>
      </c>
      <c r="G808" s="8"/>
      <c r="H808" s="187"/>
      <c r="I808" s="246">
        <f t="shared" si="62"/>
        <v>0</v>
      </c>
    </row>
    <row r="809" spans="1:9" ht="13.5" x14ac:dyDescent="0.25">
      <c r="A809" s="56" t="s">
        <v>104</v>
      </c>
      <c r="B809" s="57" t="s">
        <v>859</v>
      </c>
      <c r="C809" s="57" t="s">
        <v>509</v>
      </c>
      <c r="D809" s="66" t="s">
        <v>842</v>
      </c>
      <c r="E809" s="26" t="s">
        <v>781</v>
      </c>
      <c r="F809" s="7" t="s">
        <v>87</v>
      </c>
      <c r="G809" s="251">
        <v>8.3000000000000007</v>
      </c>
      <c r="H809" s="187"/>
      <c r="I809" s="246">
        <f>+G809*H809</f>
        <v>0</v>
      </c>
    </row>
    <row r="810" spans="1:9" x14ac:dyDescent="0.25">
      <c r="A810" s="54" t="s">
        <v>104</v>
      </c>
      <c r="B810" s="55" t="s">
        <v>859</v>
      </c>
      <c r="C810" s="55" t="s">
        <v>842</v>
      </c>
      <c r="D810" s="65"/>
      <c r="E810" s="1" t="s">
        <v>944</v>
      </c>
      <c r="F810" s="34"/>
      <c r="G810" s="34"/>
      <c r="H810" s="39"/>
      <c r="I810" s="35">
        <f>SUM(I811:I820)</f>
        <v>0</v>
      </c>
    </row>
    <row r="811" spans="1:9" ht="24" x14ac:dyDescent="0.25">
      <c r="A811" s="56" t="s">
        <v>104</v>
      </c>
      <c r="B811" s="57" t="s">
        <v>859</v>
      </c>
      <c r="C811" s="57" t="s">
        <v>842</v>
      </c>
      <c r="D811" s="66" t="s">
        <v>5</v>
      </c>
      <c r="E811" s="18" t="s">
        <v>349</v>
      </c>
      <c r="F811" s="4" t="s">
        <v>93</v>
      </c>
      <c r="G811" s="252"/>
      <c r="H811" s="245"/>
      <c r="I811" s="246">
        <f>+G811*H811</f>
        <v>0</v>
      </c>
    </row>
    <row r="812" spans="1:9" ht="24" x14ac:dyDescent="0.25">
      <c r="A812" s="56" t="s">
        <v>104</v>
      </c>
      <c r="B812" s="57" t="s">
        <v>859</v>
      </c>
      <c r="C812" s="57" t="s">
        <v>842</v>
      </c>
      <c r="D812" s="66" t="s">
        <v>104</v>
      </c>
      <c r="E812" s="16" t="s">
        <v>350</v>
      </c>
      <c r="F812" s="7" t="s">
        <v>93</v>
      </c>
      <c r="G812" s="8"/>
      <c r="H812" s="246"/>
      <c r="I812" s="246">
        <f t="shared" ref="I812:I820" si="63">+G812*H812</f>
        <v>0</v>
      </c>
    </row>
    <row r="813" spans="1:9" ht="24" x14ac:dyDescent="0.25">
      <c r="A813" s="56" t="s">
        <v>104</v>
      </c>
      <c r="B813" s="57" t="s">
        <v>859</v>
      </c>
      <c r="C813" s="57" t="s">
        <v>842</v>
      </c>
      <c r="D813" s="66" t="s">
        <v>509</v>
      </c>
      <c r="E813" s="16" t="s">
        <v>351</v>
      </c>
      <c r="F813" s="7" t="s">
        <v>93</v>
      </c>
      <c r="G813" s="8"/>
      <c r="H813" s="246"/>
      <c r="I813" s="246">
        <f t="shared" si="63"/>
        <v>0</v>
      </c>
    </row>
    <row r="814" spans="1:9" ht="24" x14ac:dyDescent="0.25">
      <c r="A814" s="56" t="s">
        <v>104</v>
      </c>
      <c r="B814" s="57" t="s">
        <v>859</v>
      </c>
      <c r="C814" s="57" t="s">
        <v>842</v>
      </c>
      <c r="D814" s="66" t="s">
        <v>842</v>
      </c>
      <c r="E814" s="16" t="s">
        <v>352</v>
      </c>
      <c r="F814" s="7" t="s">
        <v>93</v>
      </c>
      <c r="G814" s="8"/>
      <c r="H814" s="246"/>
      <c r="I814" s="246">
        <f t="shared" si="63"/>
        <v>0</v>
      </c>
    </row>
    <row r="815" spans="1:9" ht="24" x14ac:dyDescent="0.25">
      <c r="A815" s="56" t="s">
        <v>104</v>
      </c>
      <c r="B815" s="57" t="s">
        <v>859</v>
      </c>
      <c r="C815" s="57" t="s">
        <v>842</v>
      </c>
      <c r="D815" s="66" t="s">
        <v>843</v>
      </c>
      <c r="E815" s="16" t="s">
        <v>353</v>
      </c>
      <c r="F815" s="7" t="s">
        <v>93</v>
      </c>
      <c r="G815" s="8"/>
      <c r="H815" s="246"/>
      <c r="I815" s="246">
        <f t="shared" si="63"/>
        <v>0</v>
      </c>
    </row>
    <row r="816" spans="1:9" ht="13.5" x14ac:dyDescent="0.25">
      <c r="A816" s="56" t="s">
        <v>104</v>
      </c>
      <c r="B816" s="57" t="s">
        <v>859</v>
      </c>
      <c r="C816" s="57" t="s">
        <v>842</v>
      </c>
      <c r="D816" s="66" t="s">
        <v>844</v>
      </c>
      <c r="E816" s="16" t="s">
        <v>354</v>
      </c>
      <c r="F816" s="7" t="s">
        <v>93</v>
      </c>
      <c r="G816" s="8"/>
      <c r="H816" s="246"/>
      <c r="I816" s="246">
        <f t="shared" si="63"/>
        <v>0</v>
      </c>
    </row>
    <row r="817" spans="1:9" ht="24" x14ac:dyDescent="0.25">
      <c r="A817" s="56" t="s">
        <v>104</v>
      </c>
      <c r="B817" s="57" t="s">
        <v>859</v>
      </c>
      <c r="C817" s="57" t="s">
        <v>842</v>
      </c>
      <c r="D817" s="66" t="s">
        <v>845</v>
      </c>
      <c r="E817" s="16" t="s">
        <v>718</v>
      </c>
      <c r="F817" s="7" t="s">
        <v>93</v>
      </c>
      <c r="G817" s="8"/>
      <c r="H817" s="246"/>
      <c r="I817" s="246">
        <f t="shared" si="63"/>
        <v>0</v>
      </c>
    </row>
    <row r="818" spans="1:9" ht="13.5" x14ac:dyDescent="0.25">
      <c r="A818" s="56" t="s">
        <v>104</v>
      </c>
      <c r="B818" s="57" t="s">
        <v>859</v>
      </c>
      <c r="C818" s="57" t="s">
        <v>842</v>
      </c>
      <c r="D818" s="66" t="s">
        <v>846</v>
      </c>
      <c r="E818" s="16" t="s">
        <v>355</v>
      </c>
      <c r="F818" s="7" t="s">
        <v>93</v>
      </c>
      <c r="G818" s="8"/>
      <c r="H818" s="246"/>
      <c r="I818" s="246">
        <f t="shared" si="63"/>
        <v>0</v>
      </c>
    </row>
    <row r="819" spans="1:9" ht="13.5" x14ac:dyDescent="0.25">
      <c r="A819" s="56" t="s">
        <v>104</v>
      </c>
      <c r="B819" s="57" t="s">
        <v>859</v>
      </c>
      <c r="C819" s="57" t="s">
        <v>842</v>
      </c>
      <c r="D819" s="66" t="s">
        <v>847</v>
      </c>
      <c r="E819" s="16" t="s">
        <v>356</v>
      </c>
      <c r="F819" s="7" t="s">
        <v>35</v>
      </c>
      <c r="G819" s="8"/>
      <c r="H819" s="246"/>
      <c r="I819" s="246">
        <f t="shared" si="63"/>
        <v>0</v>
      </c>
    </row>
    <row r="820" spans="1:9" ht="13.5" x14ac:dyDescent="0.25">
      <c r="A820" s="56" t="s">
        <v>104</v>
      </c>
      <c r="B820" s="57" t="s">
        <v>859</v>
      </c>
      <c r="C820" s="57" t="s">
        <v>842</v>
      </c>
      <c r="D820" s="66" t="s">
        <v>848</v>
      </c>
      <c r="E820" s="16" t="s">
        <v>357</v>
      </c>
      <c r="F820" s="7" t="s">
        <v>35</v>
      </c>
      <c r="G820" s="8"/>
      <c r="H820" s="246"/>
      <c r="I820" s="246">
        <f t="shared" si="63"/>
        <v>0</v>
      </c>
    </row>
    <row r="821" spans="1:9" x14ac:dyDescent="0.25">
      <c r="A821" s="54" t="s">
        <v>104</v>
      </c>
      <c r="B821" s="55" t="s">
        <v>859</v>
      </c>
      <c r="C821" s="55" t="s">
        <v>843</v>
      </c>
      <c r="D821" s="65"/>
      <c r="E821" s="1" t="s">
        <v>945</v>
      </c>
      <c r="F821" s="2"/>
      <c r="G821" s="2"/>
      <c r="H821" s="40"/>
      <c r="I821" s="27">
        <f>SUM(I822)</f>
        <v>0</v>
      </c>
    </row>
    <row r="822" spans="1:9" ht="13.5" x14ac:dyDescent="0.25">
      <c r="A822" s="56" t="s">
        <v>104</v>
      </c>
      <c r="B822" s="57" t="s">
        <v>859</v>
      </c>
      <c r="C822" s="57" t="s">
        <v>843</v>
      </c>
      <c r="D822" s="66" t="s">
        <v>5</v>
      </c>
      <c r="E822" s="18" t="s">
        <v>358</v>
      </c>
      <c r="F822" s="4" t="s">
        <v>93</v>
      </c>
      <c r="G822" s="5"/>
      <c r="H822" s="188"/>
      <c r="I822" s="246">
        <f>+G822*H822</f>
        <v>0</v>
      </c>
    </row>
    <row r="823" spans="1:9" x14ac:dyDescent="0.25">
      <c r="A823" s="52" t="s">
        <v>104</v>
      </c>
      <c r="B823" s="53" t="s">
        <v>860</v>
      </c>
      <c r="C823" s="53"/>
      <c r="D823" s="64"/>
      <c r="E823" s="41" t="s">
        <v>744</v>
      </c>
      <c r="F823" s="42"/>
      <c r="G823" s="42"/>
      <c r="H823" s="43"/>
      <c r="I823" s="44">
        <f>I824+I828+I830</f>
        <v>0</v>
      </c>
    </row>
    <row r="824" spans="1:9" x14ac:dyDescent="0.25">
      <c r="A824" s="54" t="s">
        <v>104</v>
      </c>
      <c r="B824" s="55" t="s">
        <v>860</v>
      </c>
      <c r="C824" s="55" t="s">
        <v>5</v>
      </c>
      <c r="D824" s="65"/>
      <c r="E824" s="33" t="s">
        <v>359</v>
      </c>
      <c r="F824" s="34"/>
      <c r="G824" s="34"/>
      <c r="H824" s="39"/>
      <c r="I824" s="35">
        <f>SUM(I825:I827)</f>
        <v>0</v>
      </c>
    </row>
    <row r="825" spans="1:9" ht="13.5" x14ac:dyDescent="0.25">
      <c r="A825" s="56" t="s">
        <v>104</v>
      </c>
      <c r="B825" s="57" t="s">
        <v>860</v>
      </c>
      <c r="C825" s="57" t="s">
        <v>5</v>
      </c>
      <c r="D825" s="66" t="s">
        <v>5</v>
      </c>
      <c r="E825" s="16" t="s">
        <v>154</v>
      </c>
      <c r="F825" s="7" t="s">
        <v>35</v>
      </c>
      <c r="G825" s="8"/>
      <c r="H825" s="190"/>
      <c r="I825" s="246">
        <f>+G825*H825</f>
        <v>0</v>
      </c>
    </row>
    <row r="826" spans="1:9" ht="13.5" x14ac:dyDescent="0.25">
      <c r="A826" s="56" t="s">
        <v>104</v>
      </c>
      <c r="B826" s="57" t="s">
        <v>860</v>
      </c>
      <c r="C826" s="57" t="s">
        <v>5</v>
      </c>
      <c r="D826" s="66" t="s">
        <v>104</v>
      </c>
      <c r="E826" s="18" t="s">
        <v>360</v>
      </c>
      <c r="F826" s="4" t="s">
        <v>185</v>
      </c>
      <c r="G826" s="5"/>
      <c r="H826" s="189"/>
      <c r="I826" s="246">
        <f t="shared" ref="I826:I827" si="64">+G826*H826</f>
        <v>0</v>
      </c>
    </row>
    <row r="827" spans="1:9" ht="13.5" x14ac:dyDescent="0.25">
      <c r="A827" s="56" t="s">
        <v>104</v>
      </c>
      <c r="B827" s="57" t="s">
        <v>860</v>
      </c>
      <c r="C827" s="57" t="s">
        <v>5</v>
      </c>
      <c r="D827" s="66" t="s">
        <v>509</v>
      </c>
      <c r="E827" s="16" t="s">
        <v>361</v>
      </c>
      <c r="F827" s="7" t="s">
        <v>185</v>
      </c>
      <c r="G827" s="8"/>
      <c r="H827" s="190"/>
      <c r="I827" s="246">
        <f t="shared" si="64"/>
        <v>0</v>
      </c>
    </row>
    <row r="828" spans="1:9" x14ac:dyDescent="0.25">
      <c r="A828" s="54" t="s">
        <v>104</v>
      </c>
      <c r="B828" s="55" t="s">
        <v>860</v>
      </c>
      <c r="C828" s="55" t="s">
        <v>104</v>
      </c>
      <c r="D828" s="65"/>
      <c r="E828" s="1" t="s">
        <v>362</v>
      </c>
      <c r="F828" s="2"/>
      <c r="G828" s="2"/>
      <c r="H828" s="40"/>
      <c r="I828" s="27">
        <f>SUM(I829)</f>
        <v>0</v>
      </c>
    </row>
    <row r="829" spans="1:9" ht="13.5" x14ac:dyDescent="0.25">
      <c r="A829" s="56" t="s">
        <v>104</v>
      </c>
      <c r="B829" s="57" t="s">
        <v>860</v>
      </c>
      <c r="C829" s="57" t="s">
        <v>104</v>
      </c>
      <c r="D829" s="66" t="s">
        <v>5</v>
      </c>
      <c r="E829" s="18" t="s">
        <v>363</v>
      </c>
      <c r="F829" s="4" t="s">
        <v>185</v>
      </c>
      <c r="G829" s="5"/>
      <c r="H829" s="191"/>
      <c r="I829" s="246">
        <f>+G829*H829</f>
        <v>0</v>
      </c>
    </row>
    <row r="830" spans="1:9" x14ac:dyDescent="0.25">
      <c r="A830" s="54" t="s">
        <v>104</v>
      </c>
      <c r="B830" s="55" t="s">
        <v>860</v>
      </c>
      <c r="C830" s="55" t="s">
        <v>509</v>
      </c>
      <c r="D830" s="65"/>
      <c r="E830" s="1" t="s">
        <v>736</v>
      </c>
      <c r="F830" s="2"/>
      <c r="G830" s="2"/>
      <c r="H830" s="40"/>
      <c r="I830" s="27">
        <f>SUM(I831)</f>
        <v>0</v>
      </c>
    </row>
    <row r="831" spans="1:9" ht="13.5" x14ac:dyDescent="0.25">
      <c r="A831" s="56" t="s">
        <v>104</v>
      </c>
      <c r="B831" s="57" t="s">
        <v>860</v>
      </c>
      <c r="C831" s="57" t="s">
        <v>509</v>
      </c>
      <c r="D831" s="66" t="s">
        <v>5</v>
      </c>
      <c r="E831" s="18" t="s">
        <v>529</v>
      </c>
      <c r="F831" s="4" t="s">
        <v>35</v>
      </c>
      <c r="G831" s="5"/>
      <c r="H831" s="192"/>
      <c r="I831" s="246">
        <f>+G831*H831</f>
        <v>0</v>
      </c>
    </row>
    <row r="832" spans="1:9" x14ac:dyDescent="0.25">
      <c r="A832" s="52" t="s">
        <v>104</v>
      </c>
      <c r="B832" s="53" t="s">
        <v>861</v>
      </c>
      <c r="C832" s="53"/>
      <c r="D832" s="64"/>
      <c r="E832" s="41" t="s">
        <v>374</v>
      </c>
      <c r="F832" s="42"/>
      <c r="G832" s="42"/>
      <c r="H832" s="43"/>
      <c r="I832" s="44">
        <f>I833+I839+I857+I866+I872+I885+I898+I903+I909+I913+I921+I931+I936+I941+I948+I958</f>
        <v>0</v>
      </c>
    </row>
    <row r="833" spans="1:9" x14ac:dyDescent="0.25">
      <c r="A833" s="54" t="s">
        <v>104</v>
      </c>
      <c r="B833" s="55" t="s">
        <v>861</v>
      </c>
      <c r="C833" s="55" t="s">
        <v>5</v>
      </c>
      <c r="D833" s="65"/>
      <c r="E833" s="33" t="s">
        <v>375</v>
      </c>
      <c r="F833" s="34"/>
      <c r="G833" s="34"/>
      <c r="H833" s="39"/>
      <c r="I833" s="35">
        <f>SUM(I834:I838)</f>
        <v>0</v>
      </c>
    </row>
    <row r="834" spans="1:9" ht="13.5" x14ac:dyDescent="0.25">
      <c r="A834" s="56" t="s">
        <v>104</v>
      </c>
      <c r="B834" s="57" t="s">
        <v>861</v>
      </c>
      <c r="C834" s="57" t="s">
        <v>5</v>
      </c>
      <c r="D834" s="66" t="s">
        <v>5</v>
      </c>
      <c r="E834" s="18" t="s">
        <v>376</v>
      </c>
      <c r="F834" s="4" t="s">
        <v>35</v>
      </c>
      <c r="G834" s="5"/>
      <c r="H834" s="193"/>
      <c r="I834" s="246">
        <f>+G834*H834</f>
        <v>0</v>
      </c>
    </row>
    <row r="835" spans="1:9" ht="13.5" x14ac:dyDescent="0.25">
      <c r="A835" s="56" t="s">
        <v>104</v>
      </c>
      <c r="B835" s="57" t="s">
        <v>861</v>
      </c>
      <c r="C835" s="57" t="s">
        <v>5</v>
      </c>
      <c r="D835" s="66" t="s">
        <v>104</v>
      </c>
      <c r="E835" s="16" t="s">
        <v>377</v>
      </c>
      <c r="F835" s="7" t="s">
        <v>35</v>
      </c>
      <c r="G835" s="8"/>
      <c r="H835" s="194"/>
      <c r="I835" s="246">
        <f t="shared" ref="I835:I838" si="65">+G835*H835</f>
        <v>0</v>
      </c>
    </row>
    <row r="836" spans="1:9" ht="13.5" x14ac:dyDescent="0.25">
      <c r="A836" s="56" t="s">
        <v>104</v>
      </c>
      <c r="B836" s="57" t="s">
        <v>861</v>
      </c>
      <c r="C836" s="57" t="s">
        <v>5</v>
      </c>
      <c r="D836" s="66" t="s">
        <v>509</v>
      </c>
      <c r="E836" s="16" t="s">
        <v>378</v>
      </c>
      <c r="F836" s="7" t="s">
        <v>185</v>
      </c>
      <c r="G836" s="8"/>
      <c r="H836" s="194"/>
      <c r="I836" s="246">
        <f t="shared" si="65"/>
        <v>0</v>
      </c>
    </row>
    <row r="837" spans="1:9" ht="13.5" x14ac:dyDescent="0.25">
      <c r="A837" s="56" t="s">
        <v>104</v>
      </c>
      <c r="B837" s="57" t="s">
        <v>861</v>
      </c>
      <c r="C837" s="57" t="s">
        <v>5</v>
      </c>
      <c r="D837" s="66" t="s">
        <v>842</v>
      </c>
      <c r="E837" s="23" t="s">
        <v>379</v>
      </c>
      <c r="F837" s="7" t="s">
        <v>185</v>
      </c>
      <c r="G837" s="19"/>
      <c r="H837" s="195"/>
      <c r="I837" s="246">
        <f t="shared" si="65"/>
        <v>0</v>
      </c>
    </row>
    <row r="838" spans="1:9" ht="13.5" x14ac:dyDescent="0.25">
      <c r="A838" s="56" t="s">
        <v>104</v>
      </c>
      <c r="B838" s="57" t="s">
        <v>861</v>
      </c>
      <c r="C838" s="57" t="s">
        <v>5</v>
      </c>
      <c r="D838" s="66" t="s">
        <v>843</v>
      </c>
      <c r="E838" s="24" t="s">
        <v>380</v>
      </c>
      <c r="F838" s="7" t="s">
        <v>185</v>
      </c>
      <c r="G838" s="8"/>
      <c r="H838" s="194"/>
      <c r="I838" s="246">
        <f t="shared" si="65"/>
        <v>0</v>
      </c>
    </row>
    <row r="839" spans="1:9" x14ac:dyDescent="0.25">
      <c r="A839" s="54" t="s">
        <v>104</v>
      </c>
      <c r="B839" s="55" t="s">
        <v>861</v>
      </c>
      <c r="C839" s="55" t="s">
        <v>104</v>
      </c>
      <c r="D839" s="65"/>
      <c r="E839" s="33" t="s">
        <v>381</v>
      </c>
      <c r="F839" s="34"/>
      <c r="G839" s="34"/>
      <c r="H839" s="39"/>
      <c r="I839" s="35">
        <f>SUM(I840:I856)</f>
        <v>0</v>
      </c>
    </row>
    <row r="840" spans="1:9" ht="13.5" x14ac:dyDescent="0.25">
      <c r="A840" s="56" t="s">
        <v>104</v>
      </c>
      <c r="B840" s="57" t="s">
        <v>861</v>
      </c>
      <c r="C840" s="57" t="s">
        <v>104</v>
      </c>
      <c r="D840" s="66" t="s">
        <v>5</v>
      </c>
      <c r="E840" s="18" t="s">
        <v>382</v>
      </c>
      <c r="F840" s="4" t="s">
        <v>35</v>
      </c>
      <c r="G840" s="5"/>
      <c r="H840" s="196"/>
      <c r="I840" s="246">
        <f>+G840*H840</f>
        <v>0</v>
      </c>
    </row>
    <row r="841" spans="1:9" ht="13.5" x14ac:dyDescent="0.25">
      <c r="A841" s="56" t="s">
        <v>104</v>
      </c>
      <c r="B841" s="57" t="s">
        <v>861</v>
      </c>
      <c r="C841" s="57" t="s">
        <v>104</v>
      </c>
      <c r="D841" s="66" t="s">
        <v>104</v>
      </c>
      <c r="E841" s="16" t="s">
        <v>383</v>
      </c>
      <c r="F841" s="7" t="s">
        <v>35</v>
      </c>
      <c r="G841" s="8"/>
      <c r="H841" s="197"/>
      <c r="I841" s="246">
        <f t="shared" ref="I841:I865" si="66">+G841*H841</f>
        <v>0</v>
      </c>
    </row>
    <row r="842" spans="1:9" ht="13.5" x14ac:dyDescent="0.25">
      <c r="A842" s="56" t="s">
        <v>104</v>
      </c>
      <c r="B842" s="57" t="s">
        <v>861</v>
      </c>
      <c r="C842" s="57" t="s">
        <v>104</v>
      </c>
      <c r="D842" s="66" t="s">
        <v>509</v>
      </c>
      <c r="E842" s="16" t="s">
        <v>384</v>
      </c>
      <c r="F842" s="7" t="s">
        <v>35</v>
      </c>
      <c r="G842" s="8"/>
      <c r="H842" s="197"/>
      <c r="I842" s="246">
        <f t="shared" si="66"/>
        <v>0</v>
      </c>
    </row>
    <row r="843" spans="1:9" ht="24" x14ac:dyDescent="0.25">
      <c r="A843" s="56" t="s">
        <v>104</v>
      </c>
      <c r="B843" s="57" t="s">
        <v>861</v>
      </c>
      <c r="C843" s="57" t="s">
        <v>104</v>
      </c>
      <c r="D843" s="66" t="s">
        <v>842</v>
      </c>
      <c r="E843" s="16" t="s">
        <v>385</v>
      </c>
      <c r="F843" s="7" t="s">
        <v>35</v>
      </c>
      <c r="G843" s="8"/>
      <c r="H843" s="197"/>
      <c r="I843" s="246">
        <f t="shared" si="66"/>
        <v>0</v>
      </c>
    </row>
    <row r="844" spans="1:9" ht="24" x14ac:dyDescent="0.25">
      <c r="A844" s="56" t="s">
        <v>104</v>
      </c>
      <c r="B844" s="57" t="s">
        <v>861</v>
      </c>
      <c r="C844" s="57" t="s">
        <v>104</v>
      </c>
      <c r="D844" s="66" t="s">
        <v>843</v>
      </c>
      <c r="E844" s="16" t="s">
        <v>386</v>
      </c>
      <c r="F844" s="7" t="s">
        <v>35</v>
      </c>
      <c r="G844" s="8"/>
      <c r="H844" s="197"/>
      <c r="I844" s="246">
        <f t="shared" si="66"/>
        <v>0</v>
      </c>
    </row>
    <row r="845" spans="1:9" ht="24" x14ac:dyDescent="0.25">
      <c r="A845" s="56" t="s">
        <v>104</v>
      </c>
      <c r="B845" s="57" t="s">
        <v>861</v>
      </c>
      <c r="C845" s="57" t="s">
        <v>104</v>
      </c>
      <c r="D845" s="66" t="s">
        <v>844</v>
      </c>
      <c r="E845" s="16" t="s">
        <v>387</v>
      </c>
      <c r="F845" s="7" t="s">
        <v>35</v>
      </c>
      <c r="G845" s="8"/>
      <c r="H845" s="197"/>
      <c r="I845" s="246">
        <f t="shared" si="66"/>
        <v>0</v>
      </c>
    </row>
    <row r="846" spans="1:9" ht="13.5" x14ac:dyDescent="0.25">
      <c r="A846" s="56" t="s">
        <v>104</v>
      </c>
      <c r="B846" s="57" t="s">
        <v>861</v>
      </c>
      <c r="C846" s="57" t="s">
        <v>104</v>
      </c>
      <c r="D846" s="66" t="s">
        <v>845</v>
      </c>
      <c r="E846" s="16" t="s">
        <v>388</v>
      </c>
      <c r="F846" s="7" t="s">
        <v>35</v>
      </c>
      <c r="G846" s="8"/>
      <c r="H846" s="197"/>
      <c r="I846" s="246">
        <f t="shared" si="66"/>
        <v>0</v>
      </c>
    </row>
    <row r="847" spans="1:9" ht="13.5" x14ac:dyDescent="0.25">
      <c r="A847" s="56" t="s">
        <v>104</v>
      </c>
      <c r="B847" s="57" t="s">
        <v>861</v>
      </c>
      <c r="C847" s="57" t="s">
        <v>104</v>
      </c>
      <c r="D847" s="66" t="s">
        <v>846</v>
      </c>
      <c r="E847" s="16" t="s">
        <v>389</v>
      </c>
      <c r="F847" s="7" t="s">
        <v>35</v>
      </c>
      <c r="G847" s="8"/>
      <c r="H847" s="197"/>
      <c r="I847" s="246">
        <f t="shared" si="66"/>
        <v>0</v>
      </c>
    </row>
    <row r="848" spans="1:9" ht="24" x14ac:dyDescent="0.25">
      <c r="A848" s="56" t="s">
        <v>104</v>
      </c>
      <c r="B848" s="57" t="s">
        <v>861</v>
      </c>
      <c r="C848" s="57" t="s">
        <v>104</v>
      </c>
      <c r="D848" s="66" t="s">
        <v>847</v>
      </c>
      <c r="E848" s="16" t="s">
        <v>390</v>
      </c>
      <c r="F848" s="7" t="s">
        <v>35</v>
      </c>
      <c r="G848" s="8"/>
      <c r="H848" s="197"/>
      <c r="I848" s="246">
        <f t="shared" si="66"/>
        <v>0</v>
      </c>
    </row>
    <row r="849" spans="1:9" ht="13.5" x14ac:dyDescent="0.25">
      <c r="A849" s="56" t="s">
        <v>104</v>
      </c>
      <c r="B849" s="57" t="s">
        <v>861</v>
      </c>
      <c r="C849" s="57" t="s">
        <v>104</v>
      </c>
      <c r="D849" s="66" t="s">
        <v>848</v>
      </c>
      <c r="E849" s="16" t="s">
        <v>391</v>
      </c>
      <c r="F849" s="7" t="s">
        <v>35</v>
      </c>
      <c r="G849" s="8"/>
      <c r="H849" s="197"/>
      <c r="I849" s="246">
        <f t="shared" si="66"/>
        <v>0</v>
      </c>
    </row>
    <row r="850" spans="1:9" ht="13.5" x14ac:dyDescent="0.25">
      <c r="A850" s="56" t="s">
        <v>104</v>
      </c>
      <c r="B850" s="57" t="s">
        <v>861</v>
      </c>
      <c r="C850" s="57" t="s">
        <v>104</v>
      </c>
      <c r="D850" s="66" t="s">
        <v>849</v>
      </c>
      <c r="E850" s="16" t="s">
        <v>392</v>
      </c>
      <c r="F850" s="7" t="s">
        <v>35</v>
      </c>
      <c r="G850" s="8"/>
      <c r="H850" s="197"/>
      <c r="I850" s="246">
        <f t="shared" si="66"/>
        <v>0</v>
      </c>
    </row>
    <row r="851" spans="1:9" ht="36" x14ac:dyDescent="0.25">
      <c r="A851" s="56" t="s">
        <v>104</v>
      </c>
      <c r="B851" s="57" t="s">
        <v>861</v>
      </c>
      <c r="C851" s="57" t="s">
        <v>104</v>
      </c>
      <c r="D851" s="66" t="s">
        <v>850</v>
      </c>
      <c r="E851" s="16" t="s">
        <v>393</v>
      </c>
      <c r="F851" s="7" t="s">
        <v>35</v>
      </c>
      <c r="G851" s="8"/>
      <c r="H851" s="197"/>
      <c r="I851" s="246">
        <f t="shared" si="66"/>
        <v>0</v>
      </c>
    </row>
    <row r="852" spans="1:9" ht="36" x14ac:dyDescent="0.25">
      <c r="A852" s="56" t="s">
        <v>104</v>
      </c>
      <c r="B852" s="57" t="s">
        <v>861</v>
      </c>
      <c r="C852" s="57" t="s">
        <v>104</v>
      </c>
      <c r="D852" s="66" t="s">
        <v>851</v>
      </c>
      <c r="E852" s="16" t="s">
        <v>394</v>
      </c>
      <c r="F852" s="7" t="s">
        <v>35</v>
      </c>
      <c r="G852" s="8"/>
      <c r="H852" s="197"/>
      <c r="I852" s="246">
        <f t="shared" si="66"/>
        <v>0</v>
      </c>
    </row>
    <row r="853" spans="1:9" x14ac:dyDescent="0.25">
      <c r="A853" s="56" t="s">
        <v>104</v>
      </c>
      <c r="B853" s="57" t="s">
        <v>861</v>
      </c>
      <c r="C853" s="57" t="s">
        <v>104</v>
      </c>
      <c r="D853" s="66" t="s">
        <v>852</v>
      </c>
      <c r="E853" s="16" t="s">
        <v>395</v>
      </c>
      <c r="F853" s="7" t="s">
        <v>50</v>
      </c>
      <c r="G853" s="8"/>
      <c r="H853" s="197"/>
      <c r="I853" s="246">
        <f t="shared" si="66"/>
        <v>0</v>
      </c>
    </row>
    <row r="854" spans="1:9" x14ac:dyDescent="0.25">
      <c r="A854" s="56" t="s">
        <v>104</v>
      </c>
      <c r="B854" s="57" t="s">
        <v>861</v>
      </c>
      <c r="C854" s="57" t="s">
        <v>104</v>
      </c>
      <c r="D854" s="66" t="s">
        <v>853</v>
      </c>
      <c r="E854" s="16" t="s">
        <v>396</v>
      </c>
      <c r="F854" s="7" t="s">
        <v>50</v>
      </c>
      <c r="G854" s="8"/>
      <c r="H854" s="197"/>
      <c r="I854" s="246">
        <f t="shared" si="66"/>
        <v>0</v>
      </c>
    </row>
    <row r="855" spans="1:9" ht="24" x14ac:dyDescent="0.25">
      <c r="A855" s="56" t="s">
        <v>104</v>
      </c>
      <c r="B855" s="57" t="s">
        <v>861</v>
      </c>
      <c r="C855" s="57" t="s">
        <v>104</v>
      </c>
      <c r="D855" s="66" t="s">
        <v>854</v>
      </c>
      <c r="E855" s="16" t="s">
        <v>397</v>
      </c>
      <c r="F855" s="7" t="s">
        <v>35</v>
      </c>
      <c r="G855" s="8"/>
      <c r="H855" s="197"/>
      <c r="I855" s="246">
        <f t="shared" si="66"/>
        <v>0</v>
      </c>
    </row>
    <row r="856" spans="1:9" ht="24" x14ac:dyDescent="0.25">
      <c r="A856" s="56" t="s">
        <v>104</v>
      </c>
      <c r="B856" s="57" t="s">
        <v>861</v>
      </c>
      <c r="C856" s="57" t="s">
        <v>104</v>
      </c>
      <c r="D856" s="66" t="s">
        <v>855</v>
      </c>
      <c r="E856" s="16" t="s">
        <v>398</v>
      </c>
      <c r="F856" s="7" t="s">
        <v>50</v>
      </c>
      <c r="G856" s="8"/>
      <c r="H856" s="197"/>
      <c r="I856" s="246">
        <f t="shared" si="66"/>
        <v>0</v>
      </c>
    </row>
    <row r="857" spans="1:9" x14ac:dyDescent="0.25">
      <c r="A857" s="54" t="s">
        <v>104</v>
      </c>
      <c r="B857" s="55" t="s">
        <v>861</v>
      </c>
      <c r="C857" s="55" t="s">
        <v>509</v>
      </c>
      <c r="D857" s="65"/>
      <c r="E857" s="33" t="s">
        <v>399</v>
      </c>
      <c r="F857" s="34"/>
      <c r="G857" s="34"/>
      <c r="H857" s="39"/>
      <c r="I857" s="35">
        <f>SUM(I858:I865)</f>
        <v>0</v>
      </c>
    </row>
    <row r="858" spans="1:9" ht="24" x14ac:dyDescent="0.25">
      <c r="A858" s="56" t="s">
        <v>104</v>
      </c>
      <c r="B858" s="57" t="s">
        <v>861</v>
      </c>
      <c r="C858" s="57" t="s">
        <v>509</v>
      </c>
      <c r="D858" s="66" t="s">
        <v>5</v>
      </c>
      <c r="E858" s="18" t="s">
        <v>400</v>
      </c>
      <c r="F858" s="4" t="s">
        <v>35</v>
      </c>
      <c r="G858" s="5"/>
      <c r="H858" s="198"/>
      <c r="I858" s="246">
        <f t="shared" si="66"/>
        <v>0</v>
      </c>
    </row>
    <row r="859" spans="1:9" ht="13.5" x14ac:dyDescent="0.25">
      <c r="A859" s="56" t="s">
        <v>104</v>
      </c>
      <c r="B859" s="57" t="s">
        <v>861</v>
      </c>
      <c r="C859" s="57" t="s">
        <v>509</v>
      </c>
      <c r="D859" s="66" t="s">
        <v>104</v>
      </c>
      <c r="E859" s="16" t="s">
        <v>401</v>
      </c>
      <c r="F859" s="7" t="s">
        <v>35</v>
      </c>
      <c r="G859" s="8"/>
      <c r="H859" s="199"/>
      <c r="I859" s="246">
        <f t="shared" si="66"/>
        <v>0</v>
      </c>
    </row>
    <row r="860" spans="1:9" ht="13.5" x14ac:dyDescent="0.25">
      <c r="A860" s="56" t="s">
        <v>104</v>
      </c>
      <c r="B860" s="57" t="s">
        <v>861</v>
      </c>
      <c r="C860" s="57" t="s">
        <v>509</v>
      </c>
      <c r="D860" s="66" t="s">
        <v>509</v>
      </c>
      <c r="E860" s="16" t="s">
        <v>402</v>
      </c>
      <c r="F860" s="7" t="s">
        <v>35</v>
      </c>
      <c r="G860" s="8"/>
      <c r="H860" s="199"/>
      <c r="I860" s="246">
        <f t="shared" si="66"/>
        <v>0</v>
      </c>
    </row>
    <row r="861" spans="1:9" ht="24" x14ac:dyDescent="0.25">
      <c r="A861" s="56" t="s">
        <v>104</v>
      </c>
      <c r="B861" s="57" t="s">
        <v>861</v>
      </c>
      <c r="C861" s="57" t="s">
        <v>509</v>
      </c>
      <c r="D861" s="66" t="s">
        <v>842</v>
      </c>
      <c r="E861" s="16" t="s">
        <v>403</v>
      </c>
      <c r="F861" s="7" t="s">
        <v>35</v>
      </c>
      <c r="G861" s="8"/>
      <c r="H861" s="199"/>
      <c r="I861" s="246">
        <f t="shared" si="66"/>
        <v>0</v>
      </c>
    </row>
    <row r="862" spans="1:9" ht="13.5" x14ac:dyDescent="0.25">
      <c r="A862" s="56" t="s">
        <v>104</v>
      </c>
      <c r="B862" s="57" t="s">
        <v>861</v>
      </c>
      <c r="C862" s="57" t="s">
        <v>509</v>
      </c>
      <c r="D862" s="66" t="s">
        <v>843</v>
      </c>
      <c r="E862" s="16" t="s">
        <v>404</v>
      </c>
      <c r="F862" s="7" t="s">
        <v>35</v>
      </c>
      <c r="G862" s="8"/>
      <c r="H862" s="199"/>
      <c r="I862" s="246">
        <f t="shared" si="66"/>
        <v>0</v>
      </c>
    </row>
    <row r="863" spans="1:9" ht="24" x14ac:dyDescent="0.25">
      <c r="A863" s="56" t="s">
        <v>104</v>
      </c>
      <c r="B863" s="57" t="s">
        <v>861</v>
      </c>
      <c r="C863" s="57" t="s">
        <v>509</v>
      </c>
      <c r="D863" s="66" t="s">
        <v>844</v>
      </c>
      <c r="E863" s="16" t="s">
        <v>405</v>
      </c>
      <c r="F863" s="7" t="s">
        <v>35</v>
      </c>
      <c r="G863" s="8"/>
      <c r="H863" s="199"/>
      <c r="I863" s="246">
        <f t="shared" si="66"/>
        <v>0</v>
      </c>
    </row>
    <row r="864" spans="1:9" x14ac:dyDescent="0.25">
      <c r="A864" s="56" t="s">
        <v>104</v>
      </c>
      <c r="B864" s="57" t="s">
        <v>861</v>
      </c>
      <c r="C864" s="57" t="s">
        <v>509</v>
      </c>
      <c r="D864" s="66" t="s">
        <v>845</v>
      </c>
      <c r="E864" s="16" t="s">
        <v>406</v>
      </c>
      <c r="F864" s="7" t="s">
        <v>407</v>
      </c>
      <c r="G864" s="8"/>
      <c r="H864" s="199"/>
      <c r="I864" s="246">
        <f t="shared" si="66"/>
        <v>0</v>
      </c>
    </row>
    <row r="865" spans="1:9" ht="24" x14ac:dyDescent="0.25">
      <c r="A865" s="56" t="s">
        <v>104</v>
      </c>
      <c r="B865" s="57" t="s">
        <v>861</v>
      </c>
      <c r="C865" s="57" t="s">
        <v>509</v>
      </c>
      <c r="D865" s="66" t="s">
        <v>846</v>
      </c>
      <c r="E865" s="16" t="s">
        <v>408</v>
      </c>
      <c r="F865" s="7" t="s">
        <v>35</v>
      </c>
      <c r="G865" s="8"/>
      <c r="H865" s="199"/>
      <c r="I865" s="246">
        <f t="shared" si="66"/>
        <v>0</v>
      </c>
    </row>
    <row r="866" spans="1:9" x14ac:dyDescent="0.25">
      <c r="A866" s="54" t="s">
        <v>104</v>
      </c>
      <c r="B866" s="55" t="s">
        <v>861</v>
      </c>
      <c r="C866" s="55" t="s">
        <v>842</v>
      </c>
      <c r="D866" s="65"/>
      <c r="E866" s="33" t="s">
        <v>602</v>
      </c>
      <c r="F866" s="34"/>
      <c r="G866" s="34"/>
      <c r="H866" s="39"/>
      <c r="I866" s="35">
        <f>SUM(I867:I871)</f>
        <v>0</v>
      </c>
    </row>
    <row r="867" spans="1:9" ht="13.5" x14ac:dyDescent="0.25">
      <c r="A867" s="56" t="s">
        <v>104</v>
      </c>
      <c r="B867" s="57" t="s">
        <v>861</v>
      </c>
      <c r="C867" s="57" t="s">
        <v>842</v>
      </c>
      <c r="D867" s="66" t="s">
        <v>5</v>
      </c>
      <c r="E867" s="18" t="s">
        <v>409</v>
      </c>
      <c r="F867" s="4" t="s">
        <v>93</v>
      </c>
      <c r="G867" s="252"/>
      <c r="H867" s="200"/>
      <c r="I867" s="246">
        <f>+G867*H867</f>
        <v>0</v>
      </c>
    </row>
    <row r="868" spans="1:9" ht="13.5" x14ac:dyDescent="0.25">
      <c r="A868" s="56" t="s">
        <v>104</v>
      </c>
      <c r="B868" s="57" t="s">
        <v>861</v>
      </c>
      <c r="C868" s="57" t="s">
        <v>842</v>
      </c>
      <c r="D868" s="66" t="s">
        <v>104</v>
      </c>
      <c r="E868" s="16" t="s">
        <v>410</v>
      </c>
      <c r="F868" s="4" t="s">
        <v>93</v>
      </c>
      <c r="G868" s="251"/>
      <c r="H868" s="201"/>
      <c r="I868" s="246">
        <f>+G868*H868</f>
        <v>0</v>
      </c>
    </row>
    <row r="869" spans="1:9" ht="13.5" x14ac:dyDescent="0.25">
      <c r="A869" s="56" t="s">
        <v>104</v>
      </c>
      <c r="B869" s="57" t="s">
        <v>861</v>
      </c>
      <c r="C869" s="57" t="s">
        <v>842</v>
      </c>
      <c r="D869" s="66" t="s">
        <v>509</v>
      </c>
      <c r="E869" s="16" t="s">
        <v>411</v>
      </c>
      <c r="F869" s="4" t="s">
        <v>93</v>
      </c>
      <c r="G869" s="251"/>
      <c r="H869" s="201"/>
      <c r="I869" s="246">
        <f>+G869*H869</f>
        <v>0</v>
      </c>
    </row>
    <row r="870" spans="1:9" x14ac:dyDescent="0.25">
      <c r="A870" s="56" t="s">
        <v>104</v>
      </c>
      <c r="B870" s="57" t="s">
        <v>861</v>
      </c>
      <c r="C870" s="57" t="s">
        <v>842</v>
      </c>
      <c r="D870" s="66" t="s">
        <v>842</v>
      </c>
      <c r="E870" s="16" t="s">
        <v>550</v>
      </c>
      <c r="F870" s="7" t="s">
        <v>56</v>
      </c>
      <c r="G870" s="251"/>
      <c r="H870" s="201"/>
      <c r="I870" s="246">
        <f>+G870*H870</f>
        <v>0</v>
      </c>
    </row>
    <row r="871" spans="1:9" x14ac:dyDescent="0.25">
      <c r="A871" s="56" t="s">
        <v>104</v>
      </c>
      <c r="B871" s="57" t="s">
        <v>861</v>
      </c>
      <c r="C871" s="57" t="s">
        <v>842</v>
      </c>
      <c r="D871" s="66" t="s">
        <v>843</v>
      </c>
      <c r="E871" s="16" t="s">
        <v>551</v>
      </c>
      <c r="F871" s="7" t="s">
        <v>492</v>
      </c>
      <c r="G871" s="251"/>
      <c r="H871" s="201"/>
      <c r="I871" s="246">
        <f>+G871*H871</f>
        <v>0</v>
      </c>
    </row>
    <row r="872" spans="1:9" x14ac:dyDescent="0.25">
      <c r="A872" s="54" t="s">
        <v>104</v>
      </c>
      <c r="B872" s="55" t="s">
        <v>861</v>
      </c>
      <c r="C872" s="55" t="s">
        <v>843</v>
      </c>
      <c r="D872" s="65"/>
      <c r="E872" s="33" t="s">
        <v>412</v>
      </c>
      <c r="F872" s="34"/>
      <c r="G872" s="34"/>
      <c r="H872" s="39"/>
      <c r="I872" s="35">
        <f>SUM(I873:I884)</f>
        <v>0</v>
      </c>
    </row>
    <row r="873" spans="1:9" ht="13.5" x14ac:dyDescent="0.25">
      <c r="A873" s="56" t="s">
        <v>104</v>
      </c>
      <c r="B873" s="57" t="s">
        <v>861</v>
      </c>
      <c r="C873" s="57" t="s">
        <v>843</v>
      </c>
      <c r="D873" s="66" t="s">
        <v>5</v>
      </c>
      <c r="E873" s="25" t="s">
        <v>413</v>
      </c>
      <c r="F873" s="7" t="s">
        <v>35</v>
      </c>
      <c r="G873" s="19"/>
      <c r="H873" s="202"/>
      <c r="I873" s="246">
        <f>+G873*H873</f>
        <v>0</v>
      </c>
    </row>
    <row r="874" spans="1:9" ht="13.5" x14ac:dyDescent="0.25">
      <c r="A874" s="56" t="s">
        <v>104</v>
      </c>
      <c r="B874" s="57" t="s">
        <v>861</v>
      </c>
      <c r="C874" s="57" t="s">
        <v>843</v>
      </c>
      <c r="D874" s="66" t="s">
        <v>104</v>
      </c>
      <c r="E874" s="25" t="s">
        <v>414</v>
      </c>
      <c r="F874" s="7" t="s">
        <v>35</v>
      </c>
      <c r="G874" s="19"/>
      <c r="H874" s="202"/>
      <c r="I874" s="246">
        <f>+G874*H874</f>
        <v>0</v>
      </c>
    </row>
    <row r="875" spans="1:9" ht="13.5" x14ac:dyDescent="0.25">
      <c r="A875" s="56" t="s">
        <v>104</v>
      </c>
      <c r="B875" s="57" t="s">
        <v>861</v>
      </c>
      <c r="C875" s="57" t="s">
        <v>843</v>
      </c>
      <c r="D875" s="66" t="s">
        <v>509</v>
      </c>
      <c r="E875" s="25" t="s">
        <v>415</v>
      </c>
      <c r="F875" s="7" t="s">
        <v>35</v>
      </c>
      <c r="G875" s="19"/>
      <c r="H875" s="202"/>
      <c r="I875" s="246">
        <f>+G875*H875</f>
        <v>0</v>
      </c>
    </row>
    <row r="876" spans="1:9" ht="13.5" x14ac:dyDescent="0.25">
      <c r="A876" s="56" t="s">
        <v>104</v>
      </c>
      <c r="B876" s="57" t="s">
        <v>861</v>
      </c>
      <c r="C876" s="57" t="s">
        <v>843</v>
      </c>
      <c r="D876" s="66" t="s">
        <v>842</v>
      </c>
      <c r="E876" s="25" t="s">
        <v>416</v>
      </c>
      <c r="F876" s="7" t="s">
        <v>35</v>
      </c>
      <c r="G876" s="19"/>
      <c r="H876" s="202"/>
      <c r="I876" s="246">
        <f t="shared" ref="I876:I884" si="67">+G876*H876</f>
        <v>0</v>
      </c>
    </row>
    <row r="877" spans="1:9" ht="13.5" x14ac:dyDescent="0.25">
      <c r="A877" s="56" t="s">
        <v>104</v>
      </c>
      <c r="B877" s="57" t="s">
        <v>861</v>
      </c>
      <c r="C877" s="57" t="s">
        <v>843</v>
      </c>
      <c r="D877" s="66" t="s">
        <v>843</v>
      </c>
      <c r="E877" s="25" t="s">
        <v>417</v>
      </c>
      <c r="F877" s="7" t="s">
        <v>35</v>
      </c>
      <c r="G877" s="19"/>
      <c r="H877" s="202"/>
      <c r="I877" s="246">
        <f t="shared" si="67"/>
        <v>0</v>
      </c>
    </row>
    <row r="878" spans="1:9" ht="13.5" x14ac:dyDescent="0.25">
      <c r="A878" s="56" t="s">
        <v>104</v>
      </c>
      <c r="B878" s="57" t="s">
        <v>861</v>
      </c>
      <c r="C878" s="57" t="s">
        <v>843</v>
      </c>
      <c r="D878" s="66" t="s">
        <v>844</v>
      </c>
      <c r="E878" s="25" t="s">
        <v>418</v>
      </c>
      <c r="F878" s="7" t="s">
        <v>35</v>
      </c>
      <c r="G878" s="19"/>
      <c r="H878" s="202"/>
      <c r="I878" s="246">
        <f t="shared" si="67"/>
        <v>0</v>
      </c>
    </row>
    <row r="879" spans="1:9" ht="13.5" x14ac:dyDescent="0.25">
      <c r="A879" s="56" t="s">
        <v>104</v>
      </c>
      <c r="B879" s="57" t="s">
        <v>861</v>
      </c>
      <c r="C879" s="57" t="s">
        <v>843</v>
      </c>
      <c r="D879" s="66" t="s">
        <v>845</v>
      </c>
      <c r="E879" s="25" t="s">
        <v>419</v>
      </c>
      <c r="F879" s="7" t="s">
        <v>35</v>
      </c>
      <c r="G879" s="19"/>
      <c r="H879" s="202"/>
      <c r="I879" s="246">
        <f t="shared" si="67"/>
        <v>0</v>
      </c>
    </row>
    <row r="880" spans="1:9" ht="13.5" x14ac:dyDescent="0.25">
      <c r="A880" s="56" t="s">
        <v>104</v>
      </c>
      <c r="B880" s="57" t="s">
        <v>861</v>
      </c>
      <c r="C880" s="57" t="s">
        <v>843</v>
      </c>
      <c r="D880" s="66" t="s">
        <v>846</v>
      </c>
      <c r="E880" s="25" t="s">
        <v>420</v>
      </c>
      <c r="F880" s="7" t="s">
        <v>35</v>
      </c>
      <c r="G880" s="19"/>
      <c r="H880" s="202"/>
      <c r="I880" s="246">
        <f t="shared" si="67"/>
        <v>0</v>
      </c>
    </row>
    <row r="881" spans="1:9" ht="13.5" x14ac:dyDescent="0.25">
      <c r="A881" s="56" t="s">
        <v>104</v>
      </c>
      <c r="B881" s="57" t="s">
        <v>861</v>
      </c>
      <c r="C881" s="57" t="s">
        <v>843</v>
      </c>
      <c r="D881" s="66" t="s">
        <v>847</v>
      </c>
      <c r="E881" s="25" t="s">
        <v>421</v>
      </c>
      <c r="F881" s="7" t="s">
        <v>35</v>
      </c>
      <c r="G881" s="19"/>
      <c r="H881" s="202"/>
      <c r="I881" s="246">
        <f t="shared" si="67"/>
        <v>0</v>
      </c>
    </row>
    <row r="882" spans="1:9" ht="13.5" x14ac:dyDescent="0.25">
      <c r="A882" s="56" t="s">
        <v>104</v>
      </c>
      <c r="B882" s="57" t="s">
        <v>861</v>
      </c>
      <c r="C882" s="57" t="s">
        <v>843</v>
      </c>
      <c r="D882" s="66" t="s">
        <v>848</v>
      </c>
      <c r="E882" s="25" t="s">
        <v>422</v>
      </c>
      <c r="F882" s="7" t="s">
        <v>35</v>
      </c>
      <c r="G882" s="19"/>
      <c r="H882" s="202"/>
      <c r="I882" s="246">
        <f t="shared" si="67"/>
        <v>0</v>
      </c>
    </row>
    <row r="883" spans="1:9" ht="13.5" x14ac:dyDescent="0.25">
      <c r="A883" s="56" t="s">
        <v>104</v>
      </c>
      <c r="B883" s="57" t="s">
        <v>861</v>
      </c>
      <c r="C883" s="57" t="s">
        <v>843</v>
      </c>
      <c r="D883" s="66" t="s">
        <v>849</v>
      </c>
      <c r="E883" s="25" t="s">
        <v>423</v>
      </c>
      <c r="F883" s="7" t="s">
        <v>35</v>
      </c>
      <c r="G883" s="19"/>
      <c r="H883" s="202"/>
      <c r="I883" s="246">
        <f t="shared" si="67"/>
        <v>0</v>
      </c>
    </row>
    <row r="884" spans="1:9" ht="13.5" x14ac:dyDescent="0.25">
      <c r="A884" s="56" t="s">
        <v>104</v>
      </c>
      <c r="B884" s="57" t="s">
        <v>861</v>
      </c>
      <c r="C884" s="57" t="s">
        <v>843</v>
      </c>
      <c r="D884" s="66" t="s">
        <v>850</v>
      </c>
      <c r="E884" s="25" t="s">
        <v>424</v>
      </c>
      <c r="F884" s="7" t="s">
        <v>35</v>
      </c>
      <c r="G884" s="19"/>
      <c r="H884" s="202"/>
      <c r="I884" s="246">
        <f t="shared" si="67"/>
        <v>0</v>
      </c>
    </row>
    <row r="885" spans="1:9" x14ac:dyDescent="0.25">
      <c r="A885" s="54" t="s">
        <v>104</v>
      </c>
      <c r="B885" s="55" t="s">
        <v>861</v>
      </c>
      <c r="C885" s="55" t="s">
        <v>844</v>
      </c>
      <c r="D885" s="65"/>
      <c r="E885" s="33" t="s">
        <v>425</v>
      </c>
      <c r="F885" s="34"/>
      <c r="G885" s="34"/>
      <c r="H885" s="39"/>
      <c r="I885" s="35">
        <f>SUM(I886:I897)</f>
        <v>0</v>
      </c>
    </row>
    <row r="886" spans="1:9" ht="13.5" x14ac:dyDescent="0.25">
      <c r="A886" s="56" t="s">
        <v>104</v>
      </c>
      <c r="B886" s="57" t="s">
        <v>861</v>
      </c>
      <c r="C886" s="57" t="s">
        <v>844</v>
      </c>
      <c r="D886" s="66" t="s">
        <v>5</v>
      </c>
      <c r="E886" s="25" t="s">
        <v>413</v>
      </c>
      <c r="F886" s="7" t="s">
        <v>35</v>
      </c>
      <c r="G886" s="19"/>
      <c r="H886" s="203"/>
      <c r="I886" s="246">
        <f>+G886*H886</f>
        <v>0</v>
      </c>
    </row>
    <row r="887" spans="1:9" ht="13.5" x14ac:dyDescent="0.25">
      <c r="A887" s="56" t="s">
        <v>104</v>
      </c>
      <c r="B887" s="57" t="s">
        <v>861</v>
      </c>
      <c r="C887" s="57" t="s">
        <v>844</v>
      </c>
      <c r="D887" s="66" t="s">
        <v>104</v>
      </c>
      <c r="E887" s="25" t="s">
        <v>414</v>
      </c>
      <c r="F887" s="7" t="s">
        <v>35</v>
      </c>
      <c r="G887" s="19"/>
      <c r="H887" s="203"/>
      <c r="I887" s="246">
        <f>+G887*H887</f>
        <v>0</v>
      </c>
    </row>
    <row r="888" spans="1:9" ht="13.5" x14ac:dyDescent="0.25">
      <c r="A888" s="56" t="s">
        <v>104</v>
      </c>
      <c r="B888" s="57" t="s">
        <v>861</v>
      </c>
      <c r="C888" s="57" t="s">
        <v>844</v>
      </c>
      <c r="D888" s="66" t="s">
        <v>509</v>
      </c>
      <c r="E888" s="25" t="s">
        <v>415</v>
      </c>
      <c r="F888" s="7" t="s">
        <v>35</v>
      </c>
      <c r="G888" s="19"/>
      <c r="H888" s="203"/>
      <c r="I888" s="246">
        <f>+G888*H888</f>
        <v>0</v>
      </c>
    </row>
    <row r="889" spans="1:9" ht="13.5" x14ac:dyDescent="0.25">
      <c r="A889" s="56" t="s">
        <v>104</v>
      </c>
      <c r="B889" s="57" t="s">
        <v>861</v>
      </c>
      <c r="C889" s="57" t="s">
        <v>844</v>
      </c>
      <c r="D889" s="66" t="s">
        <v>842</v>
      </c>
      <c r="E889" s="25" t="s">
        <v>416</v>
      </c>
      <c r="F889" s="7" t="s">
        <v>35</v>
      </c>
      <c r="G889" s="19"/>
      <c r="H889" s="203"/>
      <c r="I889" s="246">
        <f t="shared" ref="I889:I902" si="68">+G889*H889</f>
        <v>0</v>
      </c>
    </row>
    <row r="890" spans="1:9" ht="13.5" x14ac:dyDescent="0.25">
      <c r="A890" s="56" t="s">
        <v>104</v>
      </c>
      <c r="B890" s="57" t="s">
        <v>861</v>
      </c>
      <c r="C890" s="57" t="s">
        <v>844</v>
      </c>
      <c r="D890" s="66" t="s">
        <v>843</v>
      </c>
      <c r="E890" s="25" t="s">
        <v>417</v>
      </c>
      <c r="F890" s="7" t="s">
        <v>35</v>
      </c>
      <c r="G890" s="19"/>
      <c r="H890" s="203"/>
      <c r="I890" s="246">
        <f t="shared" si="68"/>
        <v>0</v>
      </c>
    </row>
    <row r="891" spans="1:9" ht="13.5" x14ac:dyDescent="0.25">
      <c r="A891" s="56" t="s">
        <v>104</v>
      </c>
      <c r="B891" s="57" t="s">
        <v>861</v>
      </c>
      <c r="C891" s="57" t="s">
        <v>844</v>
      </c>
      <c r="D891" s="66" t="s">
        <v>844</v>
      </c>
      <c r="E891" s="25" t="s">
        <v>418</v>
      </c>
      <c r="F891" s="7" t="s">
        <v>35</v>
      </c>
      <c r="G891" s="19"/>
      <c r="H891" s="203"/>
      <c r="I891" s="246">
        <f t="shared" si="68"/>
        <v>0</v>
      </c>
    </row>
    <row r="892" spans="1:9" ht="13.5" x14ac:dyDescent="0.25">
      <c r="A892" s="56" t="s">
        <v>104</v>
      </c>
      <c r="B892" s="57" t="s">
        <v>861</v>
      </c>
      <c r="C892" s="57" t="s">
        <v>844</v>
      </c>
      <c r="D892" s="66" t="s">
        <v>845</v>
      </c>
      <c r="E892" s="25" t="s">
        <v>419</v>
      </c>
      <c r="F892" s="7" t="s">
        <v>35</v>
      </c>
      <c r="G892" s="19"/>
      <c r="H892" s="203"/>
      <c r="I892" s="246">
        <f t="shared" si="68"/>
        <v>0</v>
      </c>
    </row>
    <row r="893" spans="1:9" ht="13.5" x14ac:dyDescent="0.25">
      <c r="A893" s="56" t="s">
        <v>104</v>
      </c>
      <c r="B893" s="57" t="s">
        <v>861</v>
      </c>
      <c r="C893" s="57" t="s">
        <v>844</v>
      </c>
      <c r="D893" s="66" t="s">
        <v>846</v>
      </c>
      <c r="E893" s="25" t="s">
        <v>420</v>
      </c>
      <c r="F893" s="7" t="s">
        <v>35</v>
      </c>
      <c r="G893" s="19"/>
      <c r="H893" s="203"/>
      <c r="I893" s="246">
        <f t="shared" si="68"/>
        <v>0</v>
      </c>
    </row>
    <row r="894" spans="1:9" ht="13.5" x14ac:dyDescent="0.25">
      <c r="A894" s="56" t="s">
        <v>104</v>
      </c>
      <c r="B894" s="57" t="s">
        <v>861</v>
      </c>
      <c r="C894" s="57" t="s">
        <v>844</v>
      </c>
      <c r="D894" s="66" t="s">
        <v>847</v>
      </c>
      <c r="E894" s="25" t="s">
        <v>421</v>
      </c>
      <c r="F894" s="7" t="s">
        <v>35</v>
      </c>
      <c r="G894" s="19"/>
      <c r="H894" s="203"/>
      <c r="I894" s="246">
        <f t="shared" si="68"/>
        <v>0</v>
      </c>
    </row>
    <row r="895" spans="1:9" ht="13.5" x14ac:dyDescent="0.25">
      <c r="A895" s="56" t="s">
        <v>104</v>
      </c>
      <c r="B895" s="57" t="s">
        <v>861</v>
      </c>
      <c r="C895" s="57" t="s">
        <v>844</v>
      </c>
      <c r="D895" s="66" t="s">
        <v>848</v>
      </c>
      <c r="E895" s="25" t="s">
        <v>422</v>
      </c>
      <c r="F895" s="7" t="s">
        <v>35</v>
      </c>
      <c r="G895" s="19"/>
      <c r="H895" s="203"/>
      <c r="I895" s="246">
        <f t="shared" si="68"/>
        <v>0</v>
      </c>
    </row>
    <row r="896" spans="1:9" ht="13.5" x14ac:dyDescent="0.25">
      <c r="A896" s="56" t="s">
        <v>104</v>
      </c>
      <c r="B896" s="57" t="s">
        <v>861</v>
      </c>
      <c r="C896" s="57" t="s">
        <v>844</v>
      </c>
      <c r="D896" s="66" t="s">
        <v>849</v>
      </c>
      <c r="E896" s="25" t="s">
        <v>423</v>
      </c>
      <c r="F896" s="7" t="s">
        <v>35</v>
      </c>
      <c r="G896" s="19"/>
      <c r="H896" s="203"/>
      <c r="I896" s="246">
        <f t="shared" si="68"/>
        <v>0</v>
      </c>
    </row>
    <row r="897" spans="1:9" ht="13.5" x14ac:dyDescent="0.25">
      <c r="A897" s="56" t="s">
        <v>104</v>
      </c>
      <c r="B897" s="57" t="s">
        <v>861</v>
      </c>
      <c r="C897" s="57" t="s">
        <v>844</v>
      </c>
      <c r="D897" s="66" t="s">
        <v>850</v>
      </c>
      <c r="E897" s="25" t="s">
        <v>424</v>
      </c>
      <c r="F897" s="7" t="s">
        <v>35</v>
      </c>
      <c r="G897" s="19"/>
      <c r="H897" s="203"/>
      <c r="I897" s="246">
        <f t="shared" si="68"/>
        <v>0</v>
      </c>
    </row>
    <row r="898" spans="1:9" x14ac:dyDescent="0.25">
      <c r="A898" s="54" t="s">
        <v>104</v>
      </c>
      <c r="B898" s="55" t="s">
        <v>861</v>
      </c>
      <c r="C898" s="55" t="s">
        <v>845</v>
      </c>
      <c r="D898" s="65"/>
      <c r="E898" s="33" t="s">
        <v>426</v>
      </c>
      <c r="F898" s="34"/>
      <c r="G898" s="34"/>
      <c r="H898" s="39"/>
      <c r="I898" s="35">
        <f>SUM(I899:I902)</f>
        <v>0</v>
      </c>
    </row>
    <row r="899" spans="1:9" ht="13.5" x14ac:dyDescent="0.25">
      <c r="A899" s="56" t="s">
        <v>104</v>
      </c>
      <c r="B899" s="57" t="s">
        <v>861</v>
      </c>
      <c r="C899" s="57" t="s">
        <v>845</v>
      </c>
      <c r="D899" s="66" t="s">
        <v>5</v>
      </c>
      <c r="E899" s="25" t="s">
        <v>427</v>
      </c>
      <c r="F899" s="7" t="s">
        <v>35</v>
      </c>
      <c r="G899" s="19"/>
      <c r="H899" s="204"/>
      <c r="I899" s="246">
        <f t="shared" si="68"/>
        <v>0</v>
      </c>
    </row>
    <row r="900" spans="1:9" ht="13.5" x14ac:dyDescent="0.25">
      <c r="A900" s="56" t="s">
        <v>104</v>
      </c>
      <c r="B900" s="57" t="s">
        <v>861</v>
      </c>
      <c r="C900" s="57" t="s">
        <v>845</v>
      </c>
      <c r="D900" s="66" t="s">
        <v>104</v>
      </c>
      <c r="E900" s="25" t="s">
        <v>428</v>
      </c>
      <c r="F900" s="7" t="s">
        <v>35</v>
      </c>
      <c r="G900" s="19"/>
      <c r="H900" s="204"/>
      <c r="I900" s="246">
        <f t="shared" si="68"/>
        <v>0</v>
      </c>
    </row>
    <row r="901" spans="1:9" ht="13.5" x14ac:dyDescent="0.25">
      <c r="A901" s="56" t="s">
        <v>104</v>
      </c>
      <c r="B901" s="57" t="s">
        <v>861</v>
      </c>
      <c r="C901" s="57" t="s">
        <v>845</v>
      </c>
      <c r="D901" s="66" t="s">
        <v>509</v>
      </c>
      <c r="E901" s="25" t="s">
        <v>429</v>
      </c>
      <c r="F901" s="7" t="s">
        <v>35</v>
      </c>
      <c r="G901" s="19"/>
      <c r="H901" s="204"/>
      <c r="I901" s="246">
        <f t="shared" si="68"/>
        <v>0</v>
      </c>
    </row>
    <row r="902" spans="1:9" ht="13.5" x14ac:dyDescent="0.25">
      <c r="A902" s="56" t="s">
        <v>104</v>
      </c>
      <c r="B902" s="57" t="s">
        <v>861</v>
      </c>
      <c r="C902" s="57" t="s">
        <v>845</v>
      </c>
      <c r="D902" s="66" t="s">
        <v>842</v>
      </c>
      <c r="E902" s="25" t="s">
        <v>430</v>
      </c>
      <c r="F902" s="7" t="s">
        <v>35</v>
      </c>
      <c r="G902" s="19"/>
      <c r="H902" s="204"/>
      <c r="I902" s="246">
        <f t="shared" si="68"/>
        <v>0</v>
      </c>
    </row>
    <row r="903" spans="1:9" x14ac:dyDescent="0.25">
      <c r="A903" s="54" t="s">
        <v>104</v>
      </c>
      <c r="B903" s="55" t="s">
        <v>861</v>
      </c>
      <c r="C903" s="55" t="s">
        <v>846</v>
      </c>
      <c r="D903" s="65"/>
      <c r="E903" s="33" t="s">
        <v>431</v>
      </c>
      <c r="F903" s="34"/>
      <c r="G903" s="34"/>
      <c r="H903" s="39"/>
      <c r="I903" s="35">
        <f>SUM(I904:I908)</f>
        <v>0</v>
      </c>
    </row>
    <row r="904" spans="1:9" ht="13.5" x14ac:dyDescent="0.25">
      <c r="A904" s="56" t="s">
        <v>104</v>
      </c>
      <c r="B904" s="57" t="s">
        <v>861</v>
      </c>
      <c r="C904" s="57" t="s">
        <v>846</v>
      </c>
      <c r="D904" s="66" t="s">
        <v>5</v>
      </c>
      <c r="E904" s="18" t="s">
        <v>432</v>
      </c>
      <c r="F904" s="4" t="s">
        <v>35</v>
      </c>
      <c r="G904" s="5"/>
      <c r="H904" s="205"/>
      <c r="I904" s="246">
        <f t="shared" ref="I904:I908" si="69">+G904*H904</f>
        <v>0</v>
      </c>
    </row>
    <row r="905" spans="1:9" ht="13.5" x14ac:dyDescent="0.25">
      <c r="A905" s="56" t="s">
        <v>104</v>
      </c>
      <c r="B905" s="57" t="s">
        <v>861</v>
      </c>
      <c r="C905" s="57" t="s">
        <v>846</v>
      </c>
      <c r="D905" s="66" t="s">
        <v>104</v>
      </c>
      <c r="E905" s="16" t="s">
        <v>433</v>
      </c>
      <c r="F905" s="7" t="s">
        <v>35</v>
      </c>
      <c r="G905" s="8"/>
      <c r="H905" s="206"/>
      <c r="I905" s="246">
        <f t="shared" si="69"/>
        <v>0</v>
      </c>
    </row>
    <row r="906" spans="1:9" ht="13.5" x14ac:dyDescent="0.25">
      <c r="A906" s="56" t="s">
        <v>104</v>
      </c>
      <c r="B906" s="57" t="s">
        <v>861</v>
      </c>
      <c r="C906" s="57" t="s">
        <v>846</v>
      </c>
      <c r="D906" s="66" t="s">
        <v>509</v>
      </c>
      <c r="E906" s="16" t="s">
        <v>434</v>
      </c>
      <c r="F906" s="7" t="s">
        <v>35</v>
      </c>
      <c r="G906" s="8"/>
      <c r="H906" s="206"/>
      <c r="I906" s="246">
        <f t="shared" si="69"/>
        <v>0</v>
      </c>
    </row>
    <row r="907" spans="1:9" ht="13.5" x14ac:dyDescent="0.25">
      <c r="A907" s="56" t="s">
        <v>104</v>
      </c>
      <c r="B907" s="57" t="s">
        <v>861</v>
      </c>
      <c r="C907" s="57" t="s">
        <v>846</v>
      </c>
      <c r="D907" s="66" t="s">
        <v>842</v>
      </c>
      <c r="E907" s="16" t="s">
        <v>435</v>
      </c>
      <c r="F907" s="7" t="s">
        <v>93</v>
      </c>
      <c r="G907" s="8"/>
      <c r="H907" s="206"/>
      <c r="I907" s="246">
        <f t="shared" si="69"/>
        <v>0</v>
      </c>
    </row>
    <row r="908" spans="1:9" ht="13.5" x14ac:dyDescent="0.25">
      <c r="A908" s="56" t="s">
        <v>104</v>
      </c>
      <c r="B908" s="57" t="s">
        <v>861</v>
      </c>
      <c r="C908" s="57" t="s">
        <v>846</v>
      </c>
      <c r="D908" s="66" t="s">
        <v>843</v>
      </c>
      <c r="E908" s="16" t="s">
        <v>436</v>
      </c>
      <c r="F908" s="7" t="s">
        <v>35</v>
      </c>
      <c r="G908" s="8"/>
      <c r="H908" s="206"/>
      <c r="I908" s="246">
        <f t="shared" si="69"/>
        <v>0</v>
      </c>
    </row>
    <row r="909" spans="1:9" x14ac:dyDescent="0.25">
      <c r="A909" s="54" t="s">
        <v>104</v>
      </c>
      <c r="B909" s="55" t="s">
        <v>861</v>
      </c>
      <c r="C909" s="55" t="s">
        <v>847</v>
      </c>
      <c r="D909" s="65"/>
      <c r="E909" s="33" t="s">
        <v>437</v>
      </c>
      <c r="F909" s="34"/>
      <c r="G909" s="34"/>
      <c r="H909" s="39"/>
      <c r="I909" s="35">
        <f>SUM(I910:I912)</f>
        <v>0</v>
      </c>
    </row>
    <row r="910" spans="1:9" ht="13.5" x14ac:dyDescent="0.25">
      <c r="A910" s="56" t="s">
        <v>104</v>
      </c>
      <c r="B910" s="57" t="s">
        <v>861</v>
      </c>
      <c r="C910" s="57" t="s">
        <v>847</v>
      </c>
      <c r="D910" s="66" t="s">
        <v>5</v>
      </c>
      <c r="E910" s="18" t="s">
        <v>438</v>
      </c>
      <c r="F910" s="7" t="s">
        <v>35</v>
      </c>
      <c r="G910" s="5"/>
      <c r="H910" s="207"/>
      <c r="I910" s="246">
        <f t="shared" ref="I910:I912" si="70">+G910*H910</f>
        <v>0</v>
      </c>
    </row>
    <row r="911" spans="1:9" ht="13.5" x14ac:dyDescent="0.25">
      <c r="A911" s="56" t="s">
        <v>104</v>
      </c>
      <c r="B911" s="57" t="s">
        <v>861</v>
      </c>
      <c r="C911" s="57" t="s">
        <v>847</v>
      </c>
      <c r="D911" s="66" t="s">
        <v>104</v>
      </c>
      <c r="E911" s="16" t="s">
        <v>439</v>
      </c>
      <c r="F911" s="7" t="s">
        <v>35</v>
      </c>
      <c r="G911" s="8"/>
      <c r="H911" s="208"/>
      <c r="I911" s="246">
        <f t="shared" si="70"/>
        <v>0</v>
      </c>
    </row>
    <row r="912" spans="1:9" ht="13.5" x14ac:dyDescent="0.25">
      <c r="A912" s="56" t="s">
        <v>104</v>
      </c>
      <c r="B912" s="57" t="s">
        <v>861</v>
      </c>
      <c r="C912" s="57" t="s">
        <v>847</v>
      </c>
      <c r="D912" s="66" t="s">
        <v>509</v>
      </c>
      <c r="E912" s="16" t="s">
        <v>440</v>
      </c>
      <c r="F912" s="7" t="s">
        <v>35</v>
      </c>
      <c r="G912" s="8"/>
      <c r="H912" s="208"/>
      <c r="I912" s="246">
        <f t="shared" si="70"/>
        <v>0</v>
      </c>
    </row>
    <row r="913" spans="1:9" x14ac:dyDescent="0.25">
      <c r="A913" s="54" t="s">
        <v>104</v>
      </c>
      <c r="B913" s="55" t="s">
        <v>861</v>
      </c>
      <c r="C913" s="55" t="s">
        <v>848</v>
      </c>
      <c r="D913" s="65"/>
      <c r="E913" s="33" t="s">
        <v>652</v>
      </c>
      <c r="F913" s="34"/>
      <c r="G913" s="34"/>
      <c r="H913" s="39"/>
      <c r="I913" s="35">
        <f>SUM(I914:I920)</f>
        <v>0</v>
      </c>
    </row>
    <row r="914" spans="1:9" ht="13.5" x14ac:dyDescent="0.25">
      <c r="A914" s="56" t="s">
        <v>104</v>
      </c>
      <c r="B914" s="57" t="s">
        <v>861</v>
      </c>
      <c r="C914" s="57" t="s">
        <v>848</v>
      </c>
      <c r="D914" s="66" t="s">
        <v>5</v>
      </c>
      <c r="E914" s="18" t="s">
        <v>166</v>
      </c>
      <c r="F914" s="7" t="s">
        <v>93</v>
      </c>
      <c r="G914" s="5"/>
      <c r="H914" s="209"/>
      <c r="I914" s="246">
        <f t="shared" ref="I914:I930" si="71">+G914*H914</f>
        <v>0</v>
      </c>
    </row>
    <row r="915" spans="1:9" ht="13.5" x14ac:dyDescent="0.25">
      <c r="A915" s="56" t="s">
        <v>104</v>
      </c>
      <c r="B915" s="57" t="s">
        <v>861</v>
      </c>
      <c r="C915" s="57" t="s">
        <v>848</v>
      </c>
      <c r="D915" s="66" t="s">
        <v>104</v>
      </c>
      <c r="E915" s="16" t="s">
        <v>167</v>
      </c>
      <c r="F915" s="7" t="s">
        <v>93</v>
      </c>
      <c r="G915" s="8"/>
      <c r="H915" s="210"/>
      <c r="I915" s="246">
        <f t="shared" si="71"/>
        <v>0</v>
      </c>
    </row>
    <row r="916" spans="1:9" ht="13.5" x14ac:dyDescent="0.25">
      <c r="A916" s="56" t="s">
        <v>104</v>
      </c>
      <c r="B916" s="57" t="s">
        <v>861</v>
      </c>
      <c r="C916" s="57" t="s">
        <v>848</v>
      </c>
      <c r="D916" s="66" t="s">
        <v>509</v>
      </c>
      <c r="E916" s="16" t="s">
        <v>168</v>
      </c>
      <c r="F916" s="7" t="s">
        <v>93</v>
      </c>
      <c r="G916" s="8"/>
      <c r="H916" s="210"/>
      <c r="I916" s="246">
        <f t="shared" si="71"/>
        <v>0</v>
      </c>
    </row>
    <row r="917" spans="1:9" ht="13.5" x14ac:dyDescent="0.25">
      <c r="A917" s="56" t="s">
        <v>104</v>
      </c>
      <c r="B917" s="57" t="s">
        <v>861</v>
      </c>
      <c r="C917" s="57" t="s">
        <v>848</v>
      </c>
      <c r="D917" s="66" t="s">
        <v>842</v>
      </c>
      <c r="E917" s="16" t="s">
        <v>169</v>
      </c>
      <c r="F917" s="7" t="s">
        <v>93</v>
      </c>
      <c r="G917" s="8"/>
      <c r="H917" s="210"/>
      <c r="I917" s="246">
        <f t="shared" si="71"/>
        <v>0</v>
      </c>
    </row>
    <row r="918" spans="1:9" ht="13.5" x14ac:dyDescent="0.25">
      <c r="A918" s="56" t="s">
        <v>104</v>
      </c>
      <c r="B918" s="57" t="s">
        <v>861</v>
      </c>
      <c r="C918" s="57" t="s">
        <v>848</v>
      </c>
      <c r="D918" s="66" t="s">
        <v>843</v>
      </c>
      <c r="E918" s="16" t="s">
        <v>562</v>
      </c>
      <c r="F918" s="7" t="s">
        <v>93</v>
      </c>
      <c r="G918" s="8"/>
      <c r="H918" s="210"/>
      <c r="I918" s="246">
        <f t="shared" si="71"/>
        <v>0</v>
      </c>
    </row>
    <row r="919" spans="1:9" x14ac:dyDescent="0.25">
      <c r="A919" s="56" t="s">
        <v>104</v>
      </c>
      <c r="B919" s="57" t="s">
        <v>861</v>
      </c>
      <c r="C919" s="57" t="s">
        <v>848</v>
      </c>
      <c r="D919" s="66" t="s">
        <v>844</v>
      </c>
      <c r="E919" s="16" t="s">
        <v>550</v>
      </c>
      <c r="F919" s="7" t="s">
        <v>56</v>
      </c>
      <c r="G919" s="8"/>
      <c r="H919" s="210"/>
      <c r="I919" s="246">
        <f t="shared" si="71"/>
        <v>0</v>
      </c>
    </row>
    <row r="920" spans="1:9" x14ac:dyDescent="0.25">
      <c r="A920" s="56" t="s">
        <v>104</v>
      </c>
      <c r="B920" s="57" t="s">
        <v>861</v>
      </c>
      <c r="C920" s="57" t="s">
        <v>848</v>
      </c>
      <c r="D920" s="66" t="s">
        <v>845</v>
      </c>
      <c r="E920" s="16" t="s">
        <v>551</v>
      </c>
      <c r="F920" s="7" t="s">
        <v>492</v>
      </c>
      <c r="G920" s="8"/>
      <c r="H920" s="210"/>
      <c r="I920" s="246">
        <f t="shared" si="71"/>
        <v>0</v>
      </c>
    </row>
    <row r="921" spans="1:9" x14ac:dyDescent="0.25">
      <c r="A921" s="54" t="s">
        <v>104</v>
      </c>
      <c r="B921" s="55" t="s">
        <v>861</v>
      </c>
      <c r="C921" s="55" t="s">
        <v>849</v>
      </c>
      <c r="D921" s="65"/>
      <c r="E921" s="33" t="s">
        <v>651</v>
      </c>
      <c r="F921" s="34"/>
      <c r="G921" s="34"/>
      <c r="H921" s="39"/>
      <c r="I921" s="35">
        <f>SUM(I922:I930)</f>
        <v>0</v>
      </c>
    </row>
    <row r="922" spans="1:9" ht="13.5" x14ac:dyDescent="0.25">
      <c r="A922" s="56" t="s">
        <v>104</v>
      </c>
      <c r="B922" s="57" t="s">
        <v>861</v>
      </c>
      <c r="C922" s="57" t="s">
        <v>849</v>
      </c>
      <c r="D922" s="66" t="s">
        <v>5</v>
      </c>
      <c r="E922" s="18" t="s">
        <v>557</v>
      </c>
      <c r="F922" s="7" t="s">
        <v>93</v>
      </c>
      <c r="G922" s="5"/>
      <c r="H922" s="211"/>
      <c r="I922" s="246">
        <f t="shared" si="71"/>
        <v>0</v>
      </c>
    </row>
    <row r="923" spans="1:9" ht="13.5" x14ac:dyDescent="0.25">
      <c r="A923" s="56" t="s">
        <v>104</v>
      </c>
      <c r="B923" s="57" t="s">
        <v>861</v>
      </c>
      <c r="C923" s="57" t="s">
        <v>849</v>
      </c>
      <c r="D923" s="66" t="s">
        <v>104</v>
      </c>
      <c r="E923" s="18" t="s">
        <v>553</v>
      </c>
      <c r="F923" s="7" t="s">
        <v>93</v>
      </c>
      <c r="G923" s="5"/>
      <c r="H923" s="211"/>
      <c r="I923" s="246">
        <f t="shared" si="71"/>
        <v>0</v>
      </c>
    </row>
    <row r="924" spans="1:9" ht="13.5" x14ac:dyDescent="0.25">
      <c r="A924" s="56" t="s">
        <v>104</v>
      </c>
      <c r="B924" s="57" t="s">
        <v>861</v>
      </c>
      <c r="C924" s="57" t="s">
        <v>849</v>
      </c>
      <c r="D924" s="66" t="s">
        <v>509</v>
      </c>
      <c r="E924" s="18" t="s">
        <v>554</v>
      </c>
      <c r="F924" s="7" t="s">
        <v>93</v>
      </c>
      <c r="G924" s="5"/>
      <c r="H924" s="211"/>
      <c r="I924" s="246">
        <f t="shared" si="71"/>
        <v>0</v>
      </c>
    </row>
    <row r="925" spans="1:9" ht="13.5" x14ac:dyDescent="0.25">
      <c r="A925" s="56" t="s">
        <v>104</v>
      </c>
      <c r="B925" s="57" t="s">
        <v>861</v>
      </c>
      <c r="C925" s="57" t="s">
        <v>849</v>
      </c>
      <c r="D925" s="66" t="s">
        <v>842</v>
      </c>
      <c r="E925" s="18" t="s">
        <v>555</v>
      </c>
      <c r="F925" s="7" t="s">
        <v>93</v>
      </c>
      <c r="G925" s="5"/>
      <c r="H925" s="211"/>
      <c r="I925" s="246">
        <f t="shared" si="71"/>
        <v>0</v>
      </c>
    </row>
    <row r="926" spans="1:9" ht="13.5" x14ac:dyDescent="0.25">
      <c r="A926" s="56" t="s">
        <v>104</v>
      </c>
      <c r="B926" s="57" t="s">
        <v>861</v>
      </c>
      <c r="C926" s="57" t="s">
        <v>849</v>
      </c>
      <c r="D926" s="66" t="s">
        <v>843</v>
      </c>
      <c r="E926" s="18" t="s">
        <v>556</v>
      </c>
      <c r="F926" s="7" t="s">
        <v>93</v>
      </c>
      <c r="G926" s="5"/>
      <c r="H926" s="211"/>
      <c r="I926" s="246">
        <f t="shared" si="71"/>
        <v>0</v>
      </c>
    </row>
    <row r="927" spans="1:9" ht="24" x14ac:dyDescent="0.25">
      <c r="A927" s="56" t="s">
        <v>104</v>
      </c>
      <c r="B927" s="57" t="s">
        <v>861</v>
      </c>
      <c r="C927" s="57" t="s">
        <v>849</v>
      </c>
      <c r="D927" s="66" t="s">
        <v>844</v>
      </c>
      <c r="E927" s="16" t="s">
        <v>654</v>
      </c>
      <c r="F927" s="7" t="s">
        <v>35</v>
      </c>
      <c r="G927" s="8"/>
      <c r="H927" s="212"/>
      <c r="I927" s="246">
        <f t="shared" si="71"/>
        <v>0</v>
      </c>
    </row>
    <row r="928" spans="1:9" ht="13.5" x14ac:dyDescent="0.25">
      <c r="A928" s="56" t="s">
        <v>104</v>
      </c>
      <c r="B928" s="57" t="s">
        <v>861</v>
      </c>
      <c r="C928" s="57" t="s">
        <v>849</v>
      </c>
      <c r="D928" s="66" t="s">
        <v>845</v>
      </c>
      <c r="E928" s="16" t="s">
        <v>170</v>
      </c>
      <c r="F928" s="7" t="s">
        <v>93</v>
      </c>
      <c r="G928" s="8"/>
      <c r="H928" s="212"/>
      <c r="I928" s="246">
        <f t="shared" si="71"/>
        <v>0</v>
      </c>
    </row>
    <row r="929" spans="1:9" ht="13.5" x14ac:dyDescent="0.25">
      <c r="A929" s="56" t="s">
        <v>104</v>
      </c>
      <c r="B929" s="57" t="s">
        <v>861</v>
      </c>
      <c r="C929" s="57" t="s">
        <v>849</v>
      </c>
      <c r="D929" s="66" t="s">
        <v>846</v>
      </c>
      <c r="E929" s="16" t="s">
        <v>730</v>
      </c>
      <c r="F929" s="7" t="s">
        <v>93</v>
      </c>
      <c r="G929" s="8"/>
      <c r="H929" s="212"/>
      <c r="I929" s="246">
        <f t="shared" si="71"/>
        <v>0</v>
      </c>
    </row>
    <row r="930" spans="1:9" ht="13.5" x14ac:dyDescent="0.25">
      <c r="A930" s="56" t="s">
        <v>104</v>
      </c>
      <c r="B930" s="57" t="s">
        <v>861</v>
      </c>
      <c r="C930" s="57" t="s">
        <v>849</v>
      </c>
      <c r="D930" s="66" t="s">
        <v>847</v>
      </c>
      <c r="E930" s="16" t="s">
        <v>171</v>
      </c>
      <c r="F930" s="7" t="s">
        <v>93</v>
      </c>
      <c r="G930" s="8"/>
      <c r="H930" s="212"/>
      <c r="I930" s="246">
        <f t="shared" si="71"/>
        <v>0</v>
      </c>
    </row>
    <row r="931" spans="1:9" x14ac:dyDescent="0.25">
      <c r="A931" s="54" t="s">
        <v>104</v>
      </c>
      <c r="B931" s="55" t="s">
        <v>861</v>
      </c>
      <c r="C931" s="55" t="s">
        <v>850</v>
      </c>
      <c r="D931" s="65"/>
      <c r="E931" s="33" t="s">
        <v>653</v>
      </c>
      <c r="F931" s="34"/>
      <c r="G931" s="34"/>
      <c r="H931" s="39"/>
      <c r="I931" s="35">
        <f>SUM(I932:I935)</f>
        <v>0</v>
      </c>
    </row>
    <row r="932" spans="1:9" ht="13.5" x14ac:dyDescent="0.25">
      <c r="A932" s="56" t="s">
        <v>104</v>
      </c>
      <c r="B932" s="57" t="s">
        <v>861</v>
      </c>
      <c r="C932" s="57" t="s">
        <v>850</v>
      </c>
      <c r="D932" s="66" t="s">
        <v>5</v>
      </c>
      <c r="E932" s="16" t="s">
        <v>558</v>
      </c>
      <c r="F932" s="7" t="s">
        <v>35</v>
      </c>
      <c r="G932" s="8"/>
      <c r="H932" s="213"/>
      <c r="I932" s="246">
        <f t="shared" ref="I932:I935" si="72">+G932*H932</f>
        <v>0</v>
      </c>
    </row>
    <row r="933" spans="1:9" ht="13.5" x14ac:dyDescent="0.25">
      <c r="A933" s="56" t="s">
        <v>104</v>
      </c>
      <c r="B933" s="57" t="s">
        <v>861</v>
      </c>
      <c r="C933" s="57" t="s">
        <v>850</v>
      </c>
      <c r="D933" s="66" t="s">
        <v>104</v>
      </c>
      <c r="E933" s="16" t="s">
        <v>559</v>
      </c>
      <c r="F933" s="7" t="s">
        <v>35</v>
      </c>
      <c r="G933" s="8"/>
      <c r="H933" s="213"/>
      <c r="I933" s="246">
        <f t="shared" si="72"/>
        <v>0</v>
      </c>
    </row>
    <row r="934" spans="1:9" ht="13.5" x14ac:dyDescent="0.25">
      <c r="A934" s="56" t="s">
        <v>104</v>
      </c>
      <c r="B934" s="57" t="s">
        <v>861</v>
      </c>
      <c r="C934" s="57" t="s">
        <v>850</v>
      </c>
      <c r="D934" s="66" t="s">
        <v>509</v>
      </c>
      <c r="E934" s="16" t="s">
        <v>560</v>
      </c>
      <c r="F934" s="7" t="s">
        <v>35</v>
      </c>
      <c r="G934" s="8"/>
      <c r="H934" s="213"/>
      <c r="I934" s="246">
        <f t="shared" si="72"/>
        <v>0</v>
      </c>
    </row>
    <row r="935" spans="1:9" ht="13.5" x14ac:dyDescent="0.25">
      <c r="A935" s="56" t="s">
        <v>104</v>
      </c>
      <c r="B935" s="57" t="s">
        <v>861</v>
      </c>
      <c r="C935" s="57" t="s">
        <v>850</v>
      </c>
      <c r="D935" s="66" t="s">
        <v>842</v>
      </c>
      <c r="E935" s="16" t="s">
        <v>561</v>
      </c>
      <c r="F935" s="7" t="s">
        <v>35</v>
      </c>
      <c r="G935" s="8"/>
      <c r="H935" s="213"/>
      <c r="I935" s="246">
        <f t="shared" si="72"/>
        <v>0</v>
      </c>
    </row>
    <row r="936" spans="1:9" x14ac:dyDescent="0.25">
      <c r="A936" s="54" t="s">
        <v>104</v>
      </c>
      <c r="B936" s="55" t="s">
        <v>861</v>
      </c>
      <c r="C936" s="55" t="s">
        <v>851</v>
      </c>
      <c r="D936" s="65"/>
      <c r="E936" s="1" t="s">
        <v>946</v>
      </c>
      <c r="F936" s="34"/>
      <c r="G936" s="34"/>
      <c r="H936" s="39"/>
      <c r="I936" s="35">
        <f>SUM(I937:I940)</f>
        <v>0</v>
      </c>
    </row>
    <row r="937" spans="1:9" ht="24" x14ac:dyDescent="0.25">
      <c r="A937" s="56" t="s">
        <v>104</v>
      </c>
      <c r="B937" s="57" t="s">
        <v>861</v>
      </c>
      <c r="C937" s="57" t="s">
        <v>851</v>
      </c>
      <c r="D937" s="66" t="s">
        <v>5</v>
      </c>
      <c r="E937" s="18" t="s">
        <v>947</v>
      </c>
      <c r="F937" s="4" t="s">
        <v>35</v>
      </c>
      <c r="G937" s="5"/>
      <c r="H937" s="214"/>
      <c r="I937" s="246">
        <f t="shared" ref="I937:I940" si="73">+G937*H937</f>
        <v>0</v>
      </c>
    </row>
    <row r="938" spans="1:9" ht="24" x14ac:dyDescent="0.25">
      <c r="A938" s="56" t="s">
        <v>104</v>
      </c>
      <c r="B938" s="57" t="s">
        <v>861</v>
      </c>
      <c r="C938" s="57" t="s">
        <v>851</v>
      </c>
      <c r="D938" s="66" t="s">
        <v>104</v>
      </c>
      <c r="E938" s="16" t="s">
        <v>948</v>
      </c>
      <c r="F938" s="7" t="s">
        <v>35</v>
      </c>
      <c r="G938" s="8"/>
      <c r="H938" s="215"/>
      <c r="I938" s="246">
        <f t="shared" si="73"/>
        <v>0</v>
      </c>
    </row>
    <row r="939" spans="1:9" ht="13.5" x14ac:dyDescent="0.25">
      <c r="A939" s="56" t="s">
        <v>104</v>
      </c>
      <c r="B939" s="57" t="s">
        <v>861</v>
      </c>
      <c r="C939" s="57" t="s">
        <v>851</v>
      </c>
      <c r="D939" s="66" t="s">
        <v>509</v>
      </c>
      <c r="E939" s="16" t="s">
        <v>949</v>
      </c>
      <c r="F939" s="7" t="s">
        <v>35</v>
      </c>
      <c r="G939" s="8"/>
      <c r="H939" s="215"/>
      <c r="I939" s="246">
        <f t="shared" si="73"/>
        <v>0</v>
      </c>
    </row>
    <row r="940" spans="1:9" ht="13.5" x14ac:dyDescent="0.25">
      <c r="A940" s="56" t="s">
        <v>104</v>
      </c>
      <c r="B940" s="57" t="s">
        <v>861</v>
      </c>
      <c r="C940" s="57" t="s">
        <v>851</v>
      </c>
      <c r="D940" s="66" t="s">
        <v>842</v>
      </c>
      <c r="E940" s="16" t="s">
        <v>950</v>
      </c>
      <c r="F940" s="7" t="s">
        <v>35</v>
      </c>
      <c r="G940" s="8"/>
      <c r="H940" s="215"/>
      <c r="I940" s="246">
        <f t="shared" si="73"/>
        <v>0</v>
      </c>
    </row>
    <row r="941" spans="1:9" x14ac:dyDescent="0.25">
      <c r="A941" s="54" t="s">
        <v>104</v>
      </c>
      <c r="B941" s="55" t="s">
        <v>861</v>
      </c>
      <c r="C941" s="55" t="s">
        <v>852</v>
      </c>
      <c r="D941" s="65"/>
      <c r="E941" s="1" t="s">
        <v>444</v>
      </c>
      <c r="F941" s="34"/>
      <c r="G941" s="34"/>
      <c r="H941" s="39"/>
      <c r="I941" s="35">
        <f>SUM(I942:I947)</f>
        <v>0</v>
      </c>
    </row>
    <row r="942" spans="1:9" ht="24" x14ac:dyDescent="0.25">
      <c r="A942" s="56" t="s">
        <v>104</v>
      </c>
      <c r="B942" s="57" t="s">
        <v>861</v>
      </c>
      <c r="C942" s="57" t="s">
        <v>852</v>
      </c>
      <c r="D942" s="66" t="s">
        <v>5</v>
      </c>
      <c r="E942" s="18" t="s">
        <v>951</v>
      </c>
      <c r="F942" s="4" t="s">
        <v>35</v>
      </c>
      <c r="G942" s="252"/>
      <c r="H942" s="216"/>
      <c r="I942" s="246">
        <f>+G942*H942</f>
        <v>0</v>
      </c>
    </row>
    <row r="943" spans="1:9" ht="24" x14ac:dyDescent="0.25">
      <c r="A943" s="56" t="s">
        <v>104</v>
      </c>
      <c r="B943" s="57" t="s">
        <v>861</v>
      </c>
      <c r="C943" s="57" t="s">
        <v>852</v>
      </c>
      <c r="D943" s="66" t="s">
        <v>104</v>
      </c>
      <c r="E943" s="16" t="s">
        <v>952</v>
      </c>
      <c r="F943" s="7" t="s">
        <v>35</v>
      </c>
      <c r="G943" s="8"/>
      <c r="H943" s="217"/>
      <c r="I943" s="246">
        <f>+G943*H943</f>
        <v>0</v>
      </c>
    </row>
    <row r="944" spans="1:9" ht="13.5" x14ac:dyDescent="0.25">
      <c r="A944" s="56" t="s">
        <v>104</v>
      </c>
      <c r="B944" s="57" t="s">
        <v>861</v>
      </c>
      <c r="C944" s="57" t="s">
        <v>852</v>
      </c>
      <c r="D944" s="66" t="s">
        <v>509</v>
      </c>
      <c r="E944" s="16" t="s">
        <v>953</v>
      </c>
      <c r="F944" s="7" t="s">
        <v>35</v>
      </c>
      <c r="G944" s="8"/>
      <c r="H944" s="217"/>
      <c r="I944" s="246">
        <f t="shared" ref="I944:I947" si="74">+G944*H944</f>
        <v>0</v>
      </c>
    </row>
    <row r="945" spans="1:9" ht="25.5" x14ac:dyDescent="0.25">
      <c r="A945" s="56" t="s">
        <v>104</v>
      </c>
      <c r="B945" s="57" t="s">
        <v>861</v>
      </c>
      <c r="C945" s="57" t="s">
        <v>852</v>
      </c>
      <c r="D945" s="66" t="s">
        <v>842</v>
      </c>
      <c r="E945" s="16" t="s">
        <v>954</v>
      </c>
      <c r="F945" s="7" t="s">
        <v>35</v>
      </c>
      <c r="G945" s="8"/>
      <c r="H945" s="217"/>
      <c r="I945" s="246">
        <f t="shared" si="74"/>
        <v>0</v>
      </c>
    </row>
    <row r="946" spans="1:9" ht="24" x14ac:dyDescent="0.25">
      <c r="A946" s="56" t="s">
        <v>104</v>
      </c>
      <c r="B946" s="57" t="s">
        <v>861</v>
      </c>
      <c r="C946" s="57" t="s">
        <v>852</v>
      </c>
      <c r="D946" s="66" t="s">
        <v>843</v>
      </c>
      <c r="E946" s="16" t="s">
        <v>955</v>
      </c>
      <c r="F946" s="7" t="s">
        <v>35</v>
      </c>
      <c r="G946" s="8"/>
      <c r="H946" s="217"/>
      <c r="I946" s="246">
        <f t="shared" si="74"/>
        <v>0</v>
      </c>
    </row>
    <row r="947" spans="1:9" ht="24" x14ac:dyDescent="0.25">
      <c r="A947" s="56" t="s">
        <v>104</v>
      </c>
      <c r="B947" s="57" t="s">
        <v>861</v>
      </c>
      <c r="C947" s="57" t="s">
        <v>852</v>
      </c>
      <c r="D947" s="66" t="s">
        <v>844</v>
      </c>
      <c r="E947" s="16" t="s">
        <v>956</v>
      </c>
      <c r="F947" s="7" t="s">
        <v>35</v>
      </c>
      <c r="G947" s="8"/>
      <c r="H947" s="217"/>
      <c r="I947" s="246">
        <f t="shared" si="74"/>
        <v>0</v>
      </c>
    </row>
    <row r="948" spans="1:9" x14ac:dyDescent="0.25">
      <c r="A948" s="54" t="s">
        <v>104</v>
      </c>
      <c r="B948" s="55" t="s">
        <v>861</v>
      </c>
      <c r="C948" s="55" t="s">
        <v>853</v>
      </c>
      <c r="D948" s="65"/>
      <c r="E948" s="1" t="s">
        <v>445</v>
      </c>
      <c r="F948" s="34"/>
      <c r="G948" s="34"/>
      <c r="H948" s="39"/>
      <c r="I948" s="35">
        <f>SUM(I949:I957)</f>
        <v>0</v>
      </c>
    </row>
    <row r="949" spans="1:9" ht="13.5" x14ac:dyDescent="0.25">
      <c r="A949" s="56" t="s">
        <v>104</v>
      </c>
      <c r="B949" s="57" t="s">
        <v>861</v>
      </c>
      <c r="C949" s="57" t="s">
        <v>853</v>
      </c>
      <c r="D949" s="66" t="s">
        <v>5</v>
      </c>
      <c r="E949" s="18" t="s">
        <v>441</v>
      </c>
      <c r="F949" s="4" t="s">
        <v>35</v>
      </c>
      <c r="G949" s="252"/>
      <c r="H949" s="218"/>
      <c r="I949" s="246">
        <f>+G949*H949</f>
        <v>0</v>
      </c>
    </row>
    <row r="950" spans="1:9" ht="13.5" x14ac:dyDescent="0.25">
      <c r="A950" s="56" t="s">
        <v>104</v>
      </c>
      <c r="B950" s="57" t="s">
        <v>861</v>
      </c>
      <c r="C950" s="57" t="s">
        <v>853</v>
      </c>
      <c r="D950" s="66" t="s">
        <v>104</v>
      </c>
      <c r="E950" s="16" t="s">
        <v>442</v>
      </c>
      <c r="F950" s="7" t="s">
        <v>35</v>
      </c>
      <c r="G950" s="251"/>
      <c r="H950" s="219"/>
      <c r="I950" s="246">
        <f>+G950*H950</f>
        <v>0</v>
      </c>
    </row>
    <row r="951" spans="1:9" ht="13.5" x14ac:dyDescent="0.25">
      <c r="A951" s="56" t="s">
        <v>104</v>
      </c>
      <c r="B951" s="57" t="s">
        <v>861</v>
      </c>
      <c r="C951" s="57" t="s">
        <v>853</v>
      </c>
      <c r="D951" s="66" t="s">
        <v>509</v>
      </c>
      <c r="E951" s="16" t="s">
        <v>957</v>
      </c>
      <c r="F951" s="7" t="s">
        <v>35</v>
      </c>
      <c r="G951" s="8"/>
      <c r="H951" s="219"/>
      <c r="I951" s="246">
        <f t="shared" ref="I951:I960" si="75">+G951*H951</f>
        <v>0</v>
      </c>
    </row>
    <row r="952" spans="1:9" ht="13.5" x14ac:dyDescent="0.25">
      <c r="A952" s="56" t="s">
        <v>104</v>
      </c>
      <c r="B952" s="57" t="s">
        <v>861</v>
      </c>
      <c r="C952" s="57" t="s">
        <v>853</v>
      </c>
      <c r="D952" s="66" t="s">
        <v>842</v>
      </c>
      <c r="E952" s="16" t="s">
        <v>443</v>
      </c>
      <c r="F952" s="7" t="s">
        <v>35</v>
      </c>
      <c r="G952" s="8"/>
      <c r="H952" s="219"/>
      <c r="I952" s="246">
        <f t="shared" si="75"/>
        <v>0</v>
      </c>
    </row>
    <row r="953" spans="1:9" x14ac:dyDescent="0.25">
      <c r="A953" s="56" t="s">
        <v>104</v>
      </c>
      <c r="B953" s="57" t="s">
        <v>861</v>
      </c>
      <c r="C953" s="57" t="s">
        <v>853</v>
      </c>
      <c r="D953" s="66" t="s">
        <v>843</v>
      </c>
      <c r="E953" s="16" t="s">
        <v>550</v>
      </c>
      <c r="F953" s="7" t="s">
        <v>56</v>
      </c>
      <c r="G953" s="8"/>
      <c r="H953" s="219"/>
      <c r="I953" s="246">
        <f t="shared" si="75"/>
        <v>0</v>
      </c>
    </row>
    <row r="954" spans="1:9" x14ac:dyDescent="0.25">
      <c r="A954" s="56" t="s">
        <v>104</v>
      </c>
      <c r="B954" s="57" t="s">
        <v>861</v>
      </c>
      <c r="C954" s="57" t="s">
        <v>853</v>
      </c>
      <c r="D954" s="66" t="s">
        <v>844</v>
      </c>
      <c r="E954" s="16" t="s">
        <v>551</v>
      </c>
      <c r="F954" s="7" t="s">
        <v>492</v>
      </c>
      <c r="G954" s="8"/>
      <c r="H954" s="219"/>
      <c r="I954" s="246">
        <f t="shared" si="75"/>
        <v>0</v>
      </c>
    </row>
    <row r="955" spans="1:9" ht="13.5" x14ac:dyDescent="0.25">
      <c r="A955" s="56" t="s">
        <v>104</v>
      </c>
      <c r="B955" s="57" t="s">
        <v>861</v>
      </c>
      <c r="C955" s="57" t="s">
        <v>853</v>
      </c>
      <c r="D955" s="66" t="s">
        <v>845</v>
      </c>
      <c r="E955" s="16" t="s">
        <v>911</v>
      </c>
      <c r="F955" s="7" t="s">
        <v>93</v>
      </c>
      <c r="G955" s="8"/>
      <c r="H955" s="219"/>
      <c r="I955" s="246">
        <f t="shared" si="75"/>
        <v>0</v>
      </c>
    </row>
    <row r="956" spans="1:9" ht="13.5" x14ac:dyDescent="0.25">
      <c r="A956" s="56" t="s">
        <v>104</v>
      </c>
      <c r="B956" s="57" t="s">
        <v>861</v>
      </c>
      <c r="C956" s="57" t="s">
        <v>853</v>
      </c>
      <c r="D956" s="66" t="s">
        <v>846</v>
      </c>
      <c r="E956" s="16" t="s">
        <v>912</v>
      </c>
      <c r="F956" s="7" t="s">
        <v>93</v>
      </c>
      <c r="G956" s="8"/>
      <c r="H956" s="219"/>
      <c r="I956" s="246">
        <f t="shared" si="75"/>
        <v>0</v>
      </c>
    </row>
    <row r="957" spans="1:9" ht="13.5" x14ac:dyDescent="0.25">
      <c r="A957" s="56" t="s">
        <v>104</v>
      </c>
      <c r="B957" s="57" t="s">
        <v>861</v>
      </c>
      <c r="C957" s="57" t="s">
        <v>853</v>
      </c>
      <c r="D957" s="66" t="s">
        <v>847</v>
      </c>
      <c r="E957" s="16" t="s">
        <v>913</v>
      </c>
      <c r="F957" s="7" t="s">
        <v>93</v>
      </c>
      <c r="G957" s="8"/>
      <c r="H957" s="219"/>
      <c r="I957" s="246">
        <f t="shared" si="75"/>
        <v>0</v>
      </c>
    </row>
    <row r="958" spans="1:9" ht="24" x14ac:dyDescent="0.25">
      <c r="A958" s="54" t="s">
        <v>104</v>
      </c>
      <c r="B958" s="55" t="s">
        <v>861</v>
      </c>
      <c r="C958" s="55" t="s">
        <v>854</v>
      </c>
      <c r="D958" s="65"/>
      <c r="E958" s="33" t="s">
        <v>446</v>
      </c>
      <c r="F958" s="34"/>
      <c r="G958" s="34"/>
      <c r="H958" s="39"/>
      <c r="I958" s="35">
        <f>SUM(I959:I960)</f>
        <v>0</v>
      </c>
    </row>
    <row r="959" spans="1:9" ht="13.5" x14ac:dyDescent="0.25">
      <c r="A959" s="56" t="s">
        <v>104</v>
      </c>
      <c r="B959" s="57" t="s">
        <v>861</v>
      </c>
      <c r="C959" s="57" t="s">
        <v>854</v>
      </c>
      <c r="D959" s="72" t="s">
        <v>5</v>
      </c>
      <c r="E959" s="16" t="s">
        <v>447</v>
      </c>
      <c r="F959" s="7" t="s">
        <v>15</v>
      </c>
      <c r="G959" s="8"/>
      <c r="H959" s="220"/>
      <c r="I959" s="246">
        <f t="shared" si="75"/>
        <v>0</v>
      </c>
    </row>
    <row r="960" spans="1:9" x14ac:dyDescent="0.25">
      <c r="A960" s="56" t="s">
        <v>104</v>
      </c>
      <c r="B960" s="57" t="s">
        <v>861</v>
      </c>
      <c r="C960" s="57" t="s">
        <v>854</v>
      </c>
      <c r="D960" s="72" t="s">
        <v>842</v>
      </c>
      <c r="E960" s="16" t="s">
        <v>448</v>
      </c>
      <c r="F960" s="7" t="s">
        <v>50</v>
      </c>
      <c r="G960" s="8"/>
      <c r="H960" s="220"/>
      <c r="I960" s="246">
        <f t="shared" si="75"/>
        <v>0</v>
      </c>
    </row>
    <row r="961" spans="1:9" x14ac:dyDescent="0.25">
      <c r="A961" s="52" t="s">
        <v>104</v>
      </c>
      <c r="B961" s="53" t="s">
        <v>862</v>
      </c>
      <c r="C961" s="53"/>
      <c r="D961" s="64"/>
      <c r="E961" s="41" t="s">
        <v>464</v>
      </c>
      <c r="F961" s="42"/>
      <c r="G961" s="42"/>
      <c r="H961" s="43"/>
      <c r="I961" s="44">
        <f>I962+I968+I985+I991+I998</f>
        <v>0</v>
      </c>
    </row>
    <row r="962" spans="1:9" ht="36" x14ac:dyDescent="0.25">
      <c r="A962" s="54" t="s">
        <v>104</v>
      </c>
      <c r="B962" s="55" t="s">
        <v>862</v>
      </c>
      <c r="C962" s="55" t="s">
        <v>5</v>
      </c>
      <c r="D962" s="65"/>
      <c r="E962" s="1" t="s">
        <v>958</v>
      </c>
      <c r="F962" s="34"/>
      <c r="G962" s="34"/>
      <c r="H962" s="39"/>
      <c r="I962" s="35">
        <f>SUM(I963:I967)</f>
        <v>0</v>
      </c>
    </row>
    <row r="963" spans="1:9" ht="13.5" x14ac:dyDescent="0.25">
      <c r="A963" s="56" t="s">
        <v>104</v>
      </c>
      <c r="B963" s="57" t="s">
        <v>862</v>
      </c>
      <c r="C963" s="57" t="s">
        <v>5</v>
      </c>
      <c r="D963" s="66" t="s">
        <v>5</v>
      </c>
      <c r="E963" s="16" t="s">
        <v>465</v>
      </c>
      <c r="F963" s="22" t="s">
        <v>791</v>
      </c>
      <c r="G963" s="8"/>
      <c r="H963" s="221"/>
      <c r="I963" s="246">
        <f t="shared" ref="I963:I967" si="76">+G963*H963</f>
        <v>0</v>
      </c>
    </row>
    <row r="964" spans="1:9" ht="13.5" x14ac:dyDescent="0.25">
      <c r="A964" s="56" t="s">
        <v>104</v>
      </c>
      <c r="B964" s="57" t="s">
        <v>862</v>
      </c>
      <c r="C964" s="57" t="s">
        <v>5</v>
      </c>
      <c r="D964" s="66" t="s">
        <v>104</v>
      </c>
      <c r="E964" s="16" t="s">
        <v>466</v>
      </c>
      <c r="F964" s="22" t="s">
        <v>791</v>
      </c>
      <c r="G964" s="8"/>
      <c r="H964" s="221"/>
      <c r="I964" s="246">
        <f t="shared" si="76"/>
        <v>0</v>
      </c>
    </row>
    <row r="965" spans="1:9" ht="13.5" x14ac:dyDescent="0.25">
      <c r="A965" s="56" t="s">
        <v>104</v>
      </c>
      <c r="B965" s="57" t="s">
        <v>862</v>
      </c>
      <c r="C965" s="57" t="s">
        <v>5</v>
      </c>
      <c r="D965" s="66" t="s">
        <v>509</v>
      </c>
      <c r="E965" s="16" t="s">
        <v>467</v>
      </c>
      <c r="F965" s="22" t="s">
        <v>791</v>
      </c>
      <c r="G965" s="8"/>
      <c r="H965" s="221"/>
      <c r="I965" s="246">
        <f t="shared" si="76"/>
        <v>0</v>
      </c>
    </row>
    <row r="966" spans="1:9" ht="13.5" x14ac:dyDescent="0.25">
      <c r="A966" s="56" t="s">
        <v>104</v>
      </c>
      <c r="B966" s="57" t="s">
        <v>862</v>
      </c>
      <c r="C966" s="57" t="s">
        <v>5</v>
      </c>
      <c r="D966" s="66" t="s">
        <v>842</v>
      </c>
      <c r="E966" s="16" t="s">
        <v>468</v>
      </c>
      <c r="F966" s="22" t="s">
        <v>791</v>
      </c>
      <c r="G966" s="8"/>
      <c r="H966" s="221"/>
      <c r="I966" s="246">
        <f t="shared" si="76"/>
        <v>0</v>
      </c>
    </row>
    <row r="967" spans="1:9" ht="13.5" x14ac:dyDescent="0.25">
      <c r="A967" s="56" t="s">
        <v>104</v>
      </c>
      <c r="B967" s="57" t="s">
        <v>862</v>
      </c>
      <c r="C967" s="57" t="s">
        <v>5</v>
      </c>
      <c r="D967" s="66" t="s">
        <v>843</v>
      </c>
      <c r="E967" s="16" t="s">
        <v>469</v>
      </c>
      <c r="F967" s="22" t="s">
        <v>791</v>
      </c>
      <c r="G967" s="8"/>
      <c r="H967" s="221"/>
      <c r="I967" s="246">
        <f t="shared" si="76"/>
        <v>0</v>
      </c>
    </row>
    <row r="968" spans="1:9" ht="60" x14ac:dyDescent="0.25">
      <c r="A968" s="54" t="s">
        <v>104</v>
      </c>
      <c r="B968" s="55" t="s">
        <v>862</v>
      </c>
      <c r="C968" s="55" t="s">
        <v>104</v>
      </c>
      <c r="D968" s="65"/>
      <c r="E968" s="1" t="s">
        <v>959</v>
      </c>
      <c r="F968" s="34"/>
      <c r="G968" s="34"/>
      <c r="H968" s="39"/>
      <c r="I968" s="35">
        <f>SUM(I969:I984)</f>
        <v>0</v>
      </c>
    </row>
    <row r="969" spans="1:9" ht="13.5" x14ac:dyDescent="0.25">
      <c r="A969" s="56" t="s">
        <v>104</v>
      </c>
      <c r="B969" s="57" t="s">
        <v>862</v>
      </c>
      <c r="C969" s="57" t="s">
        <v>104</v>
      </c>
      <c r="D969" s="66" t="s">
        <v>5</v>
      </c>
      <c r="E969" s="16" t="s">
        <v>960</v>
      </c>
      <c r="F969" s="22" t="s">
        <v>791</v>
      </c>
      <c r="G969" s="8"/>
      <c r="H969" s="222"/>
      <c r="I969" s="246">
        <f t="shared" ref="I969:I984" si="77">+G969*H969</f>
        <v>0</v>
      </c>
    </row>
    <row r="970" spans="1:9" ht="13.5" x14ac:dyDescent="0.25">
      <c r="A970" s="56" t="s">
        <v>104</v>
      </c>
      <c r="B970" s="57" t="s">
        <v>862</v>
      </c>
      <c r="C970" s="57" t="s">
        <v>104</v>
      </c>
      <c r="D970" s="66" t="s">
        <v>104</v>
      </c>
      <c r="E970" s="16" t="s">
        <v>961</v>
      </c>
      <c r="F970" s="22" t="s">
        <v>791</v>
      </c>
      <c r="G970" s="8"/>
      <c r="H970" s="222"/>
      <c r="I970" s="246">
        <f t="shared" si="77"/>
        <v>0</v>
      </c>
    </row>
    <row r="971" spans="1:9" ht="13.5" x14ac:dyDescent="0.25">
      <c r="A971" s="56" t="s">
        <v>104</v>
      </c>
      <c r="B971" s="57" t="s">
        <v>862</v>
      </c>
      <c r="C971" s="57" t="s">
        <v>104</v>
      </c>
      <c r="D971" s="66" t="s">
        <v>509</v>
      </c>
      <c r="E971" s="16" t="s">
        <v>962</v>
      </c>
      <c r="F971" s="22" t="s">
        <v>791</v>
      </c>
      <c r="G971" s="8"/>
      <c r="H971" s="222"/>
      <c r="I971" s="246">
        <f t="shared" si="77"/>
        <v>0</v>
      </c>
    </row>
    <row r="972" spans="1:9" ht="13.5" x14ac:dyDescent="0.25">
      <c r="A972" s="56" t="s">
        <v>104</v>
      </c>
      <c r="B972" s="57" t="s">
        <v>862</v>
      </c>
      <c r="C972" s="57" t="s">
        <v>104</v>
      </c>
      <c r="D972" s="66" t="s">
        <v>842</v>
      </c>
      <c r="E972" s="16" t="s">
        <v>963</v>
      </c>
      <c r="F972" s="22" t="s">
        <v>791</v>
      </c>
      <c r="G972" s="8"/>
      <c r="H972" s="222"/>
      <c r="I972" s="246">
        <f t="shared" si="77"/>
        <v>0</v>
      </c>
    </row>
    <row r="973" spans="1:9" ht="13.5" x14ac:dyDescent="0.25">
      <c r="A973" s="56" t="s">
        <v>104</v>
      </c>
      <c r="B973" s="57" t="s">
        <v>862</v>
      </c>
      <c r="C973" s="57" t="s">
        <v>104</v>
      </c>
      <c r="D973" s="66" t="s">
        <v>843</v>
      </c>
      <c r="E973" s="16" t="s">
        <v>964</v>
      </c>
      <c r="F973" s="22" t="s">
        <v>791</v>
      </c>
      <c r="G973" s="8"/>
      <c r="H973" s="222"/>
      <c r="I973" s="246">
        <f t="shared" si="77"/>
        <v>0</v>
      </c>
    </row>
    <row r="974" spans="1:9" ht="13.5" x14ac:dyDescent="0.25">
      <c r="A974" s="56" t="s">
        <v>104</v>
      </c>
      <c r="B974" s="57" t="s">
        <v>862</v>
      </c>
      <c r="C974" s="57" t="s">
        <v>104</v>
      </c>
      <c r="D974" s="66" t="s">
        <v>844</v>
      </c>
      <c r="E974" s="16" t="s">
        <v>965</v>
      </c>
      <c r="F974" s="22" t="s">
        <v>791</v>
      </c>
      <c r="G974" s="8"/>
      <c r="H974" s="222"/>
      <c r="I974" s="246">
        <f t="shared" si="77"/>
        <v>0</v>
      </c>
    </row>
    <row r="975" spans="1:9" x14ac:dyDescent="0.25">
      <c r="A975" s="56" t="s">
        <v>104</v>
      </c>
      <c r="B975" s="57" t="s">
        <v>862</v>
      </c>
      <c r="C975" s="57" t="s">
        <v>104</v>
      </c>
      <c r="D975" s="66" t="s">
        <v>845</v>
      </c>
      <c r="E975" s="16" t="s">
        <v>966</v>
      </c>
      <c r="F975" s="22" t="s">
        <v>791</v>
      </c>
      <c r="G975" s="8"/>
      <c r="H975" s="222"/>
      <c r="I975" s="246">
        <f t="shared" si="77"/>
        <v>0</v>
      </c>
    </row>
    <row r="976" spans="1:9" ht="13.5" x14ac:dyDescent="0.25">
      <c r="A976" s="56" t="s">
        <v>104</v>
      </c>
      <c r="B976" s="57" t="s">
        <v>862</v>
      </c>
      <c r="C976" s="57" t="s">
        <v>104</v>
      </c>
      <c r="D976" s="66" t="s">
        <v>846</v>
      </c>
      <c r="E976" s="16" t="s">
        <v>967</v>
      </c>
      <c r="F976" s="22" t="s">
        <v>791</v>
      </c>
      <c r="G976" s="8"/>
      <c r="H976" s="222"/>
      <c r="I976" s="246">
        <f t="shared" si="77"/>
        <v>0</v>
      </c>
    </row>
    <row r="977" spans="1:9" ht="13.5" x14ac:dyDescent="0.25">
      <c r="A977" s="56" t="s">
        <v>104</v>
      </c>
      <c r="B977" s="57" t="s">
        <v>862</v>
      </c>
      <c r="C977" s="57" t="s">
        <v>104</v>
      </c>
      <c r="D977" s="66" t="s">
        <v>847</v>
      </c>
      <c r="E977" s="16" t="s">
        <v>968</v>
      </c>
      <c r="F977" s="22" t="s">
        <v>791</v>
      </c>
      <c r="G977" s="8"/>
      <c r="H977" s="222"/>
      <c r="I977" s="246">
        <f t="shared" si="77"/>
        <v>0</v>
      </c>
    </row>
    <row r="978" spans="1:9" x14ac:dyDescent="0.25">
      <c r="A978" s="56" t="s">
        <v>104</v>
      </c>
      <c r="B978" s="57" t="s">
        <v>862</v>
      </c>
      <c r="C978" s="57" t="s">
        <v>104</v>
      </c>
      <c r="D978" s="66" t="s">
        <v>848</v>
      </c>
      <c r="E978" s="16" t="s">
        <v>969</v>
      </c>
      <c r="F978" s="22" t="s">
        <v>791</v>
      </c>
      <c r="G978" s="8"/>
      <c r="H978" s="222"/>
      <c r="I978" s="246">
        <f t="shared" si="77"/>
        <v>0</v>
      </c>
    </row>
    <row r="979" spans="1:9" ht="13.5" x14ac:dyDescent="0.25">
      <c r="A979" s="56" t="s">
        <v>104</v>
      </c>
      <c r="B979" s="57" t="s">
        <v>862</v>
      </c>
      <c r="C979" s="57" t="s">
        <v>104</v>
      </c>
      <c r="D979" s="66" t="s">
        <v>849</v>
      </c>
      <c r="E979" s="16" t="s">
        <v>970</v>
      </c>
      <c r="F979" s="22" t="s">
        <v>791</v>
      </c>
      <c r="G979" s="8"/>
      <c r="H979" s="222"/>
      <c r="I979" s="246">
        <f t="shared" si="77"/>
        <v>0</v>
      </c>
    </row>
    <row r="980" spans="1:9" ht="13.5" x14ac:dyDescent="0.25">
      <c r="A980" s="56" t="s">
        <v>104</v>
      </c>
      <c r="B980" s="57" t="s">
        <v>862</v>
      </c>
      <c r="C980" s="57" t="s">
        <v>104</v>
      </c>
      <c r="D980" s="66" t="s">
        <v>850</v>
      </c>
      <c r="E980" s="16" t="s">
        <v>971</v>
      </c>
      <c r="F980" s="22" t="s">
        <v>791</v>
      </c>
      <c r="G980" s="8"/>
      <c r="H980" s="222"/>
      <c r="I980" s="246">
        <f t="shared" si="77"/>
        <v>0</v>
      </c>
    </row>
    <row r="981" spans="1:9" ht="13.5" x14ac:dyDescent="0.25">
      <c r="A981" s="56" t="s">
        <v>104</v>
      </c>
      <c r="B981" s="57" t="s">
        <v>862</v>
      </c>
      <c r="C981" s="57" t="s">
        <v>104</v>
      </c>
      <c r="D981" s="66" t="s">
        <v>851</v>
      </c>
      <c r="E981" s="16" t="s">
        <v>972</v>
      </c>
      <c r="F981" s="22" t="s">
        <v>791</v>
      </c>
      <c r="G981" s="8"/>
      <c r="H981" s="222"/>
      <c r="I981" s="246">
        <f t="shared" si="77"/>
        <v>0</v>
      </c>
    </row>
    <row r="982" spans="1:9" ht="13.5" x14ac:dyDescent="0.25">
      <c r="A982" s="56" t="s">
        <v>104</v>
      </c>
      <c r="B982" s="57" t="s">
        <v>862</v>
      </c>
      <c r="C982" s="57" t="s">
        <v>104</v>
      </c>
      <c r="D982" s="66" t="s">
        <v>852</v>
      </c>
      <c r="E982" s="16" t="s">
        <v>973</v>
      </c>
      <c r="F982" s="22" t="s">
        <v>791</v>
      </c>
      <c r="G982" s="8"/>
      <c r="H982" s="222"/>
      <c r="I982" s="246">
        <f t="shared" si="77"/>
        <v>0</v>
      </c>
    </row>
    <row r="983" spans="1:9" ht="13.5" x14ac:dyDescent="0.25">
      <c r="A983" s="56" t="s">
        <v>104</v>
      </c>
      <c r="B983" s="57" t="s">
        <v>862</v>
      </c>
      <c r="C983" s="57" t="s">
        <v>104</v>
      </c>
      <c r="D983" s="66" t="s">
        <v>853</v>
      </c>
      <c r="E983" s="16" t="s">
        <v>974</v>
      </c>
      <c r="F983" s="22" t="s">
        <v>791</v>
      </c>
      <c r="G983" s="8"/>
      <c r="H983" s="222"/>
      <c r="I983" s="246">
        <f t="shared" si="77"/>
        <v>0</v>
      </c>
    </row>
    <row r="984" spans="1:9" ht="13.5" x14ac:dyDescent="0.25">
      <c r="A984" s="56" t="s">
        <v>104</v>
      </c>
      <c r="B984" s="57" t="s">
        <v>862</v>
      </c>
      <c r="C984" s="57" t="s">
        <v>104</v>
      </c>
      <c r="D984" s="71" t="s">
        <v>854</v>
      </c>
      <c r="E984" s="16" t="s">
        <v>470</v>
      </c>
      <c r="F984" s="22" t="s">
        <v>35</v>
      </c>
      <c r="G984" s="8"/>
      <c r="H984" s="222"/>
      <c r="I984" s="246">
        <f t="shared" si="77"/>
        <v>0</v>
      </c>
    </row>
    <row r="985" spans="1:9" x14ac:dyDescent="0.25">
      <c r="A985" s="54" t="s">
        <v>104</v>
      </c>
      <c r="B985" s="55" t="s">
        <v>862</v>
      </c>
      <c r="C985" s="55" t="s">
        <v>509</v>
      </c>
      <c r="D985" s="65"/>
      <c r="E985" s="33" t="s">
        <v>471</v>
      </c>
      <c r="F985" s="34"/>
      <c r="G985" s="34"/>
      <c r="H985" s="39"/>
      <c r="I985" s="35">
        <f>SUM(I986:I990)</f>
        <v>0</v>
      </c>
    </row>
    <row r="986" spans="1:9" x14ac:dyDescent="0.25">
      <c r="A986" s="56" t="s">
        <v>104</v>
      </c>
      <c r="B986" s="57" t="s">
        <v>862</v>
      </c>
      <c r="C986" s="57" t="s">
        <v>509</v>
      </c>
      <c r="D986" s="66" t="s">
        <v>5</v>
      </c>
      <c r="E986" s="16" t="s">
        <v>472</v>
      </c>
      <c r="F986" s="22" t="s">
        <v>15</v>
      </c>
      <c r="G986" s="8"/>
      <c r="H986" s="223"/>
      <c r="I986" s="246">
        <f t="shared" ref="I986:I990" si="78">+G986*H986</f>
        <v>0</v>
      </c>
    </row>
    <row r="987" spans="1:9" x14ac:dyDescent="0.25">
      <c r="A987" s="56" t="s">
        <v>104</v>
      </c>
      <c r="B987" s="57" t="s">
        <v>862</v>
      </c>
      <c r="C987" s="57" t="s">
        <v>509</v>
      </c>
      <c r="D987" s="66" t="s">
        <v>104</v>
      </c>
      <c r="E987" s="16" t="s">
        <v>473</v>
      </c>
      <c r="F987" s="22" t="s">
        <v>50</v>
      </c>
      <c r="G987" s="8"/>
      <c r="H987" s="223"/>
      <c r="I987" s="246">
        <f t="shared" si="78"/>
        <v>0</v>
      </c>
    </row>
    <row r="988" spans="1:9" x14ac:dyDescent="0.25">
      <c r="A988" s="56" t="s">
        <v>104</v>
      </c>
      <c r="B988" s="57" t="s">
        <v>862</v>
      </c>
      <c r="C988" s="57" t="s">
        <v>509</v>
      </c>
      <c r="D988" s="66" t="s">
        <v>509</v>
      </c>
      <c r="E988" s="16" t="s">
        <v>474</v>
      </c>
      <c r="F988" s="22" t="s">
        <v>475</v>
      </c>
      <c r="G988" s="8"/>
      <c r="H988" s="223"/>
      <c r="I988" s="246">
        <f t="shared" si="78"/>
        <v>0</v>
      </c>
    </row>
    <row r="989" spans="1:9" x14ac:dyDescent="0.25">
      <c r="A989" s="56" t="s">
        <v>104</v>
      </c>
      <c r="B989" s="57" t="s">
        <v>862</v>
      </c>
      <c r="C989" s="57" t="s">
        <v>509</v>
      </c>
      <c r="D989" s="66" t="s">
        <v>842</v>
      </c>
      <c r="E989" s="16" t="s">
        <v>612</v>
      </c>
      <c r="F989" s="22" t="s">
        <v>56</v>
      </c>
      <c r="G989" s="8"/>
      <c r="H989" s="223"/>
      <c r="I989" s="246">
        <f t="shared" si="78"/>
        <v>0</v>
      </c>
    </row>
    <row r="990" spans="1:9" x14ac:dyDescent="0.25">
      <c r="A990" s="56" t="s">
        <v>104</v>
      </c>
      <c r="B990" s="57" t="s">
        <v>862</v>
      </c>
      <c r="C990" s="57" t="s">
        <v>509</v>
      </c>
      <c r="D990" s="66" t="s">
        <v>843</v>
      </c>
      <c r="E990" s="16" t="s">
        <v>613</v>
      </c>
      <c r="F990" s="22" t="s">
        <v>492</v>
      </c>
      <c r="G990" s="8"/>
      <c r="H990" s="223"/>
      <c r="I990" s="246">
        <f t="shared" si="78"/>
        <v>0</v>
      </c>
    </row>
    <row r="991" spans="1:9" x14ac:dyDescent="0.25">
      <c r="A991" s="54" t="s">
        <v>104</v>
      </c>
      <c r="B991" s="55" t="s">
        <v>862</v>
      </c>
      <c r="C991" s="55" t="s">
        <v>842</v>
      </c>
      <c r="D991" s="65"/>
      <c r="E991" s="33" t="s">
        <v>476</v>
      </c>
      <c r="F991" s="34"/>
      <c r="G991" s="34"/>
      <c r="H991" s="39"/>
      <c r="I991" s="35">
        <f>SUM(I992:I997)</f>
        <v>0</v>
      </c>
    </row>
    <row r="992" spans="1:9" ht="24" x14ac:dyDescent="0.25">
      <c r="A992" s="56" t="s">
        <v>104</v>
      </c>
      <c r="B992" s="57" t="s">
        <v>862</v>
      </c>
      <c r="C992" s="57" t="s">
        <v>842</v>
      </c>
      <c r="D992" s="66" t="s">
        <v>5</v>
      </c>
      <c r="E992" s="16" t="s">
        <v>783</v>
      </c>
      <c r="F992" s="22" t="s">
        <v>475</v>
      </c>
      <c r="G992" s="8"/>
      <c r="H992" s="224"/>
      <c r="I992" s="246">
        <f t="shared" ref="I992:I997" si="79">+G992*H992</f>
        <v>0</v>
      </c>
    </row>
    <row r="993" spans="1:9" ht="24" x14ac:dyDescent="0.25">
      <c r="A993" s="56" t="s">
        <v>104</v>
      </c>
      <c r="B993" s="57" t="s">
        <v>862</v>
      </c>
      <c r="C993" s="57" t="s">
        <v>842</v>
      </c>
      <c r="D993" s="66" t="s">
        <v>104</v>
      </c>
      <c r="E993" s="16" t="s">
        <v>784</v>
      </c>
      <c r="F993" s="22" t="s">
        <v>475</v>
      </c>
      <c r="G993" s="8"/>
      <c r="H993" s="224"/>
      <c r="I993" s="246">
        <f t="shared" si="79"/>
        <v>0</v>
      </c>
    </row>
    <row r="994" spans="1:9" ht="24" x14ac:dyDescent="0.25">
      <c r="A994" s="56" t="s">
        <v>104</v>
      </c>
      <c r="B994" s="57" t="s">
        <v>862</v>
      </c>
      <c r="C994" s="57" t="s">
        <v>842</v>
      </c>
      <c r="D994" s="66" t="s">
        <v>509</v>
      </c>
      <c r="E994" s="16" t="s">
        <v>785</v>
      </c>
      <c r="F994" s="22" t="s">
        <v>475</v>
      </c>
      <c r="G994" s="8"/>
      <c r="H994" s="224"/>
      <c r="I994" s="246">
        <f t="shared" si="79"/>
        <v>0</v>
      </c>
    </row>
    <row r="995" spans="1:9" ht="24" x14ac:dyDescent="0.25">
      <c r="A995" s="56" t="s">
        <v>104</v>
      </c>
      <c r="B995" s="57" t="s">
        <v>862</v>
      </c>
      <c r="C995" s="57" t="s">
        <v>842</v>
      </c>
      <c r="D995" s="66" t="s">
        <v>842</v>
      </c>
      <c r="E995" s="16" t="s">
        <v>786</v>
      </c>
      <c r="F995" s="22" t="s">
        <v>475</v>
      </c>
      <c r="G995" s="8"/>
      <c r="H995" s="224"/>
      <c r="I995" s="246">
        <f t="shared" si="79"/>
        <v>0</v>
      </c>
    </row>
    <row r="996" spans="1:9" x14ac:dyDescent="0.25">
      <c r="A996" s="56" t="s">
        <v>104</v>
      </c>
      <c r="B996" s="57" t="s">
        <v>862</v>
      </c>
      <c r="C996" s="57" t="s">
        <v>842</v>
      </c>
      <c r="D996" s="66" t="s">
        <v>843</v>
      </c>
      <c r="E996" s="16" t="s">
        <v>477</v>
      </c>
      <c r="F996" s="22" t="s">
        <v>15</v>
      </c>
      <c r="G996" s="8"/>
      <c r="H996" s="224"/>
      <c r="I996" s="246">
        <f t="shared" si="79"/>
        <v>0</v>
      </c>
    </row>
    <row r="997" spans="1:9" ht="24" x14ac:dyDescent="0.25">
      <c r="A997" s="56" t="s">
        <v>104</v>
      </c>
      <c r="B997" s="57" t="s">
        <v>862</v>
      </c>
      <c r="C997" s="57" t="s">
        <v>842</v>
      </c>
      <c r="D997" s="66" t="s">
        <v>844</v>
      </c>
      <c r="E997" s="16" t="s">
        <v>478</v>
      </c>
      <c r="F997" s="22" t="s">
        <v>15</v>
      </c>
      <c r="G997" s="8"/>
      <c r="H997" s="224"/>
      <c r="I997" s="246">
        <f t="shared" si="79"/>
        <v>0</v>
      </c>
    </row>
    <row r="998" spans="1:9" x14ac:dyDescent="0.25">
      <c r="A998" s="54" t="s">
        <v>104</v>
      </c>
      <c r="B998" s="55" t="s">
        <v>862</v>
      </c>
      <c r="C998" s="55" t="s">
        <v>843</v>
      </c>
      <c r="D998" s="65"/>
      <c r="E998" s="33" t="s">
        <v>705</v>
      </c>
      <c r="F998" s="34"/>
      <c r="G998" s="34"/>
      <c r="H998" s="39"/>
      <c r="I998" s="35">
        <f>SUM(I999:I1002)</f>
        <v>0</v>
      </c>
    </row>
    <row r="999" spans="1:9" ht="25.5" x14ac:dyDescent="0.25">
      <c r="A999" s="56" t="s">
        <v>104</v>
      </c>
      <c r="B999" s="57" t="s">
        <v>862</v>
      </c>
      <c r="C999" s="57" t="s">
        <v>843</v>
      </c>
      <c r="D999" s="66" t="s">
        <v>5</v>
      </c>
      <c r="E999" s="16" t="s">
        <v>838</v>
      </c>
      <c r="F999" s="4" t="s">
        <v>35</v>
      </c>
      <c r="G999" s="8"/>
      <c r="H999" s="225"/>
      <c r="I999" s="246">
        <f t="shared" ref="I999:I1002" si="80">+G999*H999</f>
        <v>0</v>
      </c>
    </row>
    <row r="1000" spans="1:9" ht="25.5" x14ac:dyDescent="0.25">
      <c r="A1000" s="56" t="s">
        <v>104</v>
      </c>
      <c r="B1000" s="57" t="s">
        <v>862</v>
      </c>
      <c r="C1000" s="57" t="s">
        <v>843</v>
      </c>
      <c r="D1000" s="66" t="s">
        <v>104</v>
      </c>
      <c r="E1000" s="16" t="s">
        <v>839</v>
      </c>
      <c r="F1000" s="4" t="s">
        <v>35</v>
      </c>
      <c r="G1000" s="8"/>
      <c r="H1000" s="225"/>
      <c r="I1000" s="246">
        <f t="shared" si="80"/>
        <v>0</v>
      </c>
    </row>
    <row r="1001" spans="1:9" ht="25.5" x14ac:dyDescent="0.25">
      <c r="A1001" s="56" t="s">
        <v>104</v>
      </c>
      <c r="B1001" s="57" t="s">
        <v>862</v>
      </c>
      <c r="C1001" s="57" t="s">
        <v>843</v>
      </c>
      <c r="D1001" s="66" t="s">
        <v>509</v>
      </c>
      <c r="E1001" s="16" t="s">
        <v>840</v>
      </c>
      <c r="F1001" s="4" t="s">
        <v>35</v>
      </c>
      <c r="G1001" s="8"/>
      <c r="H1001" s="225"/>
      <c r="I1001" s="246">
        <f t="shared" si="80"/>
        <v>0</v>
      </c>
    </row>
    <row r="1002" spans="1:9" ht="25.5" x14ac:dyDescent="0.25">
      <c r="A1002" s="56" t="s">
        <v>104</v>
      </c>
      <c r="B1002" s="57" t="s">
        <v>862</v>
      </c>
      <c r="C1002" s="57" t="s">
        <v>843</v>
      </c>
      <c r="D1002" s="66" t="s">
        <v>842</v>
      </c>
      <c r="E1002" s="16" t="s">
        <v>841</v>
      </c>
      <c r="F1002" s="4" t="s">
        <v>35</v>
      </c>
      <c r="G1002" s="8"/>
      <c r="H1002" s="225"/>
      <c r="I1002" s="246">
        <f t="shared" si="80"/>
        <v>0</v>
      </c>
    </row>
    <row r="1003" spans="1:9" x14ac:dyDescent="0.25">
      <c r="A1003" s="52" t="s">
        <v>104</v>
      </c>
      <c r="B1003" s="53" t="s">
        <v>863</v>
      </c>
      <c r="C1003" s="53"/>
      <c r="D1003" s="64"/>
      <c r="E1003" s="41" t="s">
        <v>479</v>
      </c>
      <c r="F1003" s="42"/>
      <c r="G1003" s="42"/>
      <c r="H1003" s="43"/>
      <c r="I1003" s="44">
        <f>I1004+I1016</f>
        <v>0</v>
      </c>
    </row>
    <row r="1004" spans="1:9" x14ac:dyDescent="0.25">
      <c r="A1004" s="54" t="s">
        <v>104</v>
      </c>
      <c r="B1004" s="55" t="s">
        <v>863</v>
      </c>
      <c r="C1004" s="55" t="s">
        <v>5</v>
      </c>
      <c r="D1004" s="65"/>
      <c r="E1004" s="33" t="s">
        <v>480</v>
      </c>
      <c r="F1004" s="34"/>
      <c r="G1004" s="34"/>
      <c r="H1004" s="39"/>
      <c r="I1004" s="35">
        <f>SUM(I1005:I1015)</f>
        <v>0</v>
      </c>
    </row>
    <row r="1005" spans="1:9" x14ac:dyDescent="0.25">
      <c r="A1005" s="56" t="s">
        <v>104</v>
      </c>
      <c r="B1005" s="57" t="s">
        <v>863</v>
      </c>
      <c r="C1005" s="57" t="s">
        <v>5</v>
      </c>
      <c r="D1005" s="66" t="s">
        <v>5</v>
      </c>
      <c r="E1005" s="16" t="s">
        <v>481</v>
      </c>
      <c r="F1005" s="7" t="s">
        <v>50</v>
      </c>
      <c r="G1005" s="8"/>
      <c r="H1005" s="226"/>
      <c r="I1005" s="246">
        <f t="shared" ref="I1005:I1015" si="81">+G1005*H1005</f>
        <v>0</v>
      </c>
    </row>
    <row r="1006" spans="1:9" x14ac:dyDescent="0.25">
      <c r="A1006" s="56" t="s">
        <v>104</v>
      </c>
      <c r="B1006" s="57" t="s">
        <v>863</v>
      </c>
      <c r="C1006" s="57" t="s">
        <v>5</v>
      </c>
      <c r="D1006" s="66" t="s">
        <v>104</v>
      </c>
      <c r="E1006" s="16" t="s">
        <v>482</v>
      </c>
      <c r="F1006" s="7" t="s">
        <v>50</v>
      </c>
      <c r="G1006" s="8"/>
      <c r="H1006" s="226"/>
      <c r="I1006" s="246">
        <f t="shared" si="81"/>
        <v>0</v>
      </c>
    </row>
    <row r="1007" spans="1:9" x14ac:dyDescent="0.25">
      <c r="A1007" s="56" t="s">
        <v>104</v>
      </c>
      <c r="B1007" s="57" t="s">
        <v>863</v>
      </c>
      <c r="C1007" s="57" t="s">
        <v>5</v>
      </c>
      <c r="D1007" s="66" t="s">
        <v>509</v>
      </c>
      <c r="E1007" s="16" t="s">
        <v>483</v>
      </c>
      <c r="F1007" s="7" t="s">
        <v>50</v>
      </c>
      <c r="G1007" s="8"/>
      <c r="H1007" s="226"/>
      <c r="I1007" s="246">
        <f t="shared" si="81"/>
        <v>0</v>
      </c>
    </row>
    <row r="1008" spans="1:9" x14ac:dyDescent="0.25">
      <c r="A1008" s="56" t="s">
        <v>104</v>
      </c>
      <c r="B1008" s="57" t="s">
        <v>863</v>
      </c>
      <c r="C1008" s="57" t="s">
        <v>5</v>
      </c>
      <c r="D1008" s="66" t="s">
        <v>842</v>
      </c>
      <c r="E1008" s="16" t="s">
        <v>484</v>
      </c>
      <c r="F1008" s="7" t="s">
        <v>50</v>
      </c>
      <c r="G1008" s="8"/>
      <c r="H1008" s="226"/>
      <c r="I1008" s="246">
        <f t="shared" si="81"/>
        <v>0</v>
      </c>
    </row>
    <row r="1009" spans="1:9" x14ac:dyDescent="0.25">
      <c r="A1009" s="56" t="s">
        <v>104</v>
      </c>
      <c r="B1009" s="57" t="s">
        <v>863</v>
      </c>
      <c r="C1009" s="57" t="s">
        <v>5</v>
      </c>
      <c r="D1009" s="66" t="s">
        <v>843</v>
      </c>
      <c r="E1009" s="16" t="s">
        <v>485</v>
      </c>
      <c r="F1009" s="7" t="s">
        <v>50</v>
      </c>
      <c r="G1009" s="8"/>
      <c r="H1009" s="226"/>
      <c r="I1009" s="246">
        <f t="shared" si="81"/>
        <v>0</v>
      </c>
    </row>
    <row r="1010" spans="1:9" x14ac:dyDescent="0.25">
      <c r="A1010" s="56" t="s">
        <v>104</v>
      </c>
      <c r="B1010" s="57" t="s">
        <v>863</v>
      </c>
      <c r="C1010" s="57" t="s">
        <v>5</v>
      </c>
      <c r="D1010" s="66" t="s">
        <v>844</v>
      </c>
      <c r="E1010" s="16" t="s">
        <v>486</v>
      </c>
      <c r="F1010" s="7" t="s">
        <v>50</v>
      </c>
      <c r="G1010" s="8"/>
      <c r="H1010" s="226"/>
      <c r="I1010" s="246">
        <f t="shared" si="81"/>
        <v>0</v>
      </c>
    </row>
    <row r="1011" spans="1:9" x14ac:dyDescent="0.25">
      <c r="A1011" s="56" t="s">
        <v>104</v>
      </c>
      <c r="B1011" s="57" t="s">
        <v>863</v>
      </c>
      <c r="C1011" s="57" t="s">
        <v>5</v>
      </c>
      <c r="D1011" s="66" t="s">
        <v>845</v>
      </c>
      <c r="E1011" s="16" t="s">
        <v>487</v>
      </c>
      <c r="F1011" s="7" t="s">
        <v>50</v>
      </c>
      <c r="G1011" s="8"/>
      <c r="H1011" s="226"/>
      <c r="I1011" s="246">
        <f t="shared" si="81"/>
        <v>0</v>
      </c>
    </row>
    <row r="1012" spans="1:9" x14ac:dyDescent="0.25">
      <c r="A1012" s="56" t="s">
        <v>104</v>
      </c>
      <c r="B1012" s="57" t="s">
        <v>863</v>
      </c>
      <c r="C1012" s="57" t="s">
        <v>5</v>
      </c>
      <c r="D1012" s="66" t="s">
        <v>846</v>
      </c>
      <c r="E1012" s="16" t="s">
        <v>603</v>
      </c>
      <c r="F1012" s="7" t="s">
        <v>56</v>
      </c>
      <c r="G1012" s="8"/>
      <c r="H1012" s="226"/>
      <c r="I1012" s="246">
        <f t="shared" si="81"/>
        <v>0</v>
      </c>
    </row>
    <row r="1013" spans="1:9" x14ac:dyDescent="0.25">
      <c r="A1013" s="56" t="s">
        <v>104</v>
      </c>
      <c r="B1013" s="57" t="s">
        <v>863</v>
      </c>
      <c r="C1013" s="57" t="s">
        <v>5</v>
      </c>
      <c r="D1013" s="66" t="s">
        <v>847</v>
      </c>
      <c r="E1013" s="16" t="s">
        <v>604</v>
      </c>
      <c r="F1013" s="7" t="s">
        <v>492</v>
      </c>
      <c r="G1013" s="8"/>
      <c r="H1013" s="226"/>
      <c r="I1013" s="246">
        <f t="shared" si="81"/>
        <v>0</v>
      </c>
    </row>
    <row r="1014" spans="1:9" x14ac:dyDescent="0.25">
      <c r="A1014" s="56" t="s">
        <v>104</v>
      </c>
      <c r="B1014" s="57" t="s">
        <v>863</v>
      </c>
      <c r="C1014" s="57" t="s">
        <v>5</v>
      </c>
      <c r="D1014" s="66" t="s">
        <v>848</v>
      </c>
      <c r="E1014" s="16" t="s">
        <v>605</v>
      </c>
      <c r="F1014" s="7" t="s">
        <v>56</v>
      </c>
      <c r="G1014" s="8"/>
      <c r="H1014" s="226"/>
      <c r="I1014" s="246">
        <f t="shared" si="81"/>
        <v>0</v>
      </c>
    </row>
    <row r="1015" spans="1:9" x14ac:dyDescent="0.25">
      <c r="A1015" s="56" t="s">
        <v>104</v>
      </c>
      <c r="B1015" s="57" t="s">
        <v>863</v>
      </c>
      <c r="C1015" s="57" t="s">
        <v>5</v>
      </c>
      <c r="D1015" s="66" t="s">
        <v>849</v>
      </c>
      <c r="E1015" s="16" t="s">
        <v>606</v>
      </c>
      <c r="F1015" s="7" t="s">
        <v>492</v>
      </c>
      <c r="G1015" s="8"/>
      <c r="H1015" s="226"/>
      <c r="I1015" s="246">
        <f t="shared" si="81"/>
        <v>0</v>
      </c>
    </row>
    <row r="1016" spans="1:9" x14ac:dyDescent="0.25">
      <c r="A1016" s="54" t="s">
        <v>104</v>
      </c>
      <c r="B1016" s="55" t="s">
        <v>863</v>
      </c>
      <c r="C1016" s="55" t="s">
        <v>104</v>
      </c>
      <c r="D1016" s="65"/>
      <c r="E1016" s="33" t="s">
        <v>488</v>
      </c>
      <c r="F1016" s="34"/>
      <c r="G1016" s="34"/>
      <c r="H1016" s="39"/>
      <c r="I1016" s="35">
        <f>SUM(I1017:I1032)</f>
        <v>0</v>
      </c>
    </row>
    <row r="1017" spans="1:9" x14ac:dyDescent="0.25">
      <c r="A1017" s="56" t="s">
        <v>104</v>
      </c>
      <c r="B1017" s="57" t="s">
        <v>863</v>
      </c>
      <c r="C1017" s="57" t="s">
        <v>104</v>
      </c>
      <c r="D1017" s="66" t="s">
        <v>5</v>
      </c>
      <c r="E1017" s="16" t="s">
        <v>918</v>
      </c>
      <c r="F1017" s="7" t="s">
        <v>50</v>
      </c>
      <c r="G1017" s="251"/>
      <c r="H1017" s="227"/>
      <c r="I1017" s="246">
        <f>+G1017*H1017</f>
        <v>0</v>
      </c>
    </row>
    <row r="1018" spans="1:9" x14ac:dyDescent="0.25">
      <c r="A1018" s="56" t="s">
        <v>104</v>
      </c>
      <c r="B1018" s="57" t="s">
        <v>863</v>
      </c>
      <c r="C1018" s="57" t="s">
        <v>104</v>
      </c>
      <c r="D1018" s="66" t="s">
        <v>104</v>
      </c>
      <c r="E1018" s="16" t="s">
        <v>919</v>
      </c>
      <c r="F1018" s="7" t="s">
        <v>50</v>
      </c>
      <c r="G1018" s="251">
        <v>40.1</v>
      </c>
      <c r="H1018" s="227"/>
      <c r="I1018" s="246">
        <f t="shared" ref="I1018:I1032" si="82">+G1018*H1018</f>
        <v>0</v>
      </c>
    </row>
    <row r="1019" spans="1:9" x14ac:dyDescent="0.25">
      <c r="A1019" s="56" t="s">
        <v>104</v>
      </c>
      <c r="B1019" s="57" t="s">
        <v>863</v>
      </c>
      <c r="C1019" s="57" t="s">
        <v>104</v>
      </c>
      <c r="D1019" s="66" t="s">
        <v>509</v>
      </c>
      <c r="E1019" s="16" t="s">
        <v>914</v>
      </c>
      <c r="F1019" s="7" t="s">
        <v>50</v>
      </c>
      <c r="G1019" s="8"/>
      <c r="H1019" s="227"/>
      <c r="I1019" s="246">
        <f t="shared" si="82"/>
        <v>0</v>
      </c>
    </row>
    <row r="1020" spans="1:9" x14ac:dyDescent="0.25">
      <c r="A1020" s="56" t="s">
        <v>104</v>
      </c>
      <c r="B1020" s="57" t="s">
        <v>863</v>
      </c>
      <c r="C1020" s="57" t="s">
        <v>104</v>
      </c>
      <c r="D1020" s="66" t="s">
        <v>842</v>
      </c>
      <c r="E1020" s="16" t="s">
        <v>915</v>
      </c>
      <c r="F1020" s="7" t="s">
        <v>50</v>
      </c>
      <c r="G1020" s="8"/>
      <c r="H1020" s="227"/>
      <c r="I1020" s="246">
        <f t="shared" si="82"/>
        <v>0</v>
      </c>
    </row>
    <row r="1021" spans="1:9" x14ac:dyDescent="0.25">
      <c r="A1021" s="56" t="s">
        <v>104</v>
      </c>
      <c r="B1021" s="57" t="s">
        <v>863</v>
      </c>
      <c r="C1021" s="57" t="s">
        <v>104</v>
      </c>
      <c r="D1021" s="66" t="s">
        <v>843</v>
      </c>
      <c r="E1021" s="16" t="s">
        <v>916</v>
      </c>
      <c r="F1021" s="7" t="s">
        <v>50</v>
      </c>
      <c r="G1021" s="8"/>
      <c r="H1021" s="227"/>
      <c r="I1021" s="246">
        <f t="shared" si="82"/>
        <v>0</v>
      </c>
    </row>
    <row r="1022" spans="1:9" x14ac:dyDescent="0.25">
      <c r="A1022" s="56" t="s">
        <v>104</v>
      </c>
      <c r="B1022" s="57" t="s">
        <v>863</v>
      </c>
      <c r="C1022" s="57" t="s">
        <v>104</v>
      </c>
      <c r="D1022" s="66" t="s">
        <v>844</v>
      </c>
      <c r="E1022" s="16" t="s">
        <v>917</v>
      </c>
      <c r="F1022" s="7" t="s">
        <v>50</v>
      </c>
      <c r="G1022" s="8"/>
      <c r="H1022" s="227"/>
      <c r="I1022" s="246">
        <f t="shared" si="82"/>
        <v>0</v>
      </c>
    </row>
    <row r="1023" spans="1:9" x14ac:dyDescent="0.25">
      <c r="A1023" s="56" t="s">
        <v>104</v>
      </c>
      <c r="B1023" s="57" t="s">
        <v>863</v>
      </c>
      <c r="C1023" s="57" t="s">
        <v>104</v>
      </c>
      <c r="D1023" s="66" t="s">
        <v>845</v>
      </c>
      <c r="E1023" s="16" t="s">
        <v>920</v>
      </c>
      <c r="F1023" s="7" t="s">
        <v>50</v>
      </c>
      <c r="G1023" s="8"/>
      <c r="H1023" s="227"/>
      <c r="I1023" s="246">
        <f t="shared" si="82"/>
        <v>0</v>
      </c>
    </row>
    <row r="1024" spans="1:9" x14ac:dyDescent="0.25">
      <c r="A1024" s="56" t="s">
        <v>104</v>
      </c>
      <c r="B1024" s="57" t="s">
        <v>863</v>
      </c>
      <c r="C1024" s="57" t="s">
        <v>104</v>
      </c>
      <c r="D1024" s="66" t="s">
        <v>846</v>
      </c>
      <c r="E1024" s="16" t="s">
        <v>921</v>
      </c>
      <c r="F1024" s="7" t="s">
        <v>50</v>
      </c>
      <c r="G1024" s="8"/>
      <c r="H1024" s="227"/>
      <c r="I1024" s="246">
        <f t="shared" si="82"/>
        <v>0</v>
      </c>
    </row>
    <row r="1025" spans="1:9" x14ac:dyDescent="0.25">
      <c r="A1025" s="56" t="s">
        <v>104</v>
      </c>
      <c r="B1025" s="57" t="s">
        <v>863</v>
      </c>
      <c r="C1025" s="57" t="s">
        <v>104</v>
      </c>
      <c r="D1025" s="66" t="s">
        <v>847</v>
      </c>
      <c r="E1025" s="16" t="s">
        <v>922</v>
      </c>
      <c r="F1025" s="7" t="s">
        <v>50</v>
      </c>
      <c r="G1025" s="8"/>
      <c r="H1025" s="227"/>
      <c r="I1025" s="246">
        <f t="shared" si="82"/>
        <v>0</v>
      </c>
    </row>
    <row r="1026" spans="1:9" x14ac:dyDescent="0.25">
      <c r="A1026" s="56" t="s">
        <v>104</v>
      </c>
      <c r="B1026" s="57" t="s">
        <v>863</v>
      </c>
      <c r="C1026" s="57" t="s">
        <v>104</v>
      </c>
      <c r="D1026" s="66" t="s">
        <v>848</v>
      </c>
      <c r="E1026" s="16" t="s">
        <v>923</v>
      </c>
      <c r="F1026" s="7" t="s">
        <v>50</v>
      </c>
      <c r="G1026" s="8"/>
      <c r="H1026" s="227"/>
      <c r="I1026" s="246">
        <f t="shared" si="82"/>
        <v>0</v>
      </c>
    </row>
    <row r="1027" spans="1:9" x14ac:dyDescent="0.25">
      <c r="A1027" s="56" t="s">
        <v>104</v>
      </c>
      <c r="B1027" s="57" t="s">
        <v>863</v>
      </c>
      <c r="C1027" s="57" t="s">
        <v>104</v>
      </c>
      <c r="D1027" s="66" t="s">
        <v>849</v>
      </c>
      <c r="E1027" s="16" t="s">
        <v>924</v>
      </c>
      <c r="F1027" s="7" t="s">
        <v>50</v>
      </c>
      <c r="G1027" s="8"/>
      <c r="H1027" s="227"/>
      <c r="I1027" s="246">
        <f t="shared" si="82"/>
        <v>0</v>
      </c>
    </row>
    <row r="1028" spans="1:9" x14ac:dyDescent="0.25">
      <c r="A1028" s="56" t="s">
        <v>104</v>
      </c>
      <c r="B1028" s="57" t="s">
        <v>863</v>
      </c>
      <c r="C1028" s="57" t="s">
        <v>104</v>
      </c>
      <c r="D1028" s="66" t="s">
        <v>850</v>
      </c>
      <c r="E1028" s="16" t="s">
        <v>925</v>
      </c>
      <c r="F1028" s="7" t="s">
        <v>50</v>
      </c>
      <c r="G1028" s="8"/>
      <c r="H1028" s="227"/>
      <c r="I1028" s="246">
        <f t="shared" si="82"/>
        <v>0</v>
      </c>
    </row>
    <row r="1029" spans="1:9" x14ac:dyDescent="0.25">
      <c r="A1029" s="56" t="s">
        <v>104</v>
      </c>
      <c r="B1029" s="57" t="s">
        <v>863</v>
      </c>
      <c r="C1029" s="57" t="s">
        <v>104</v>
      </c>
      <c r="D1029" s="66" t="s">
        <v>851</v>
      </c>
      <c r="E1029" s="16" t="s">
        <v>484</v>
      </c>
      <c r="F1029" s="7" t="s">
        <v>50</v>
      </c>
      <c r="G1029" s="8"/>
      <c r="H1029" s="227"/>
      <c r="I1029" s="246">
        <f t="shared" si="82"/>
        <v>0</v>
      </c>
    </row>
    <row r="1030" spans="1:9" x14ac:dyDescent="0.25">
      <c r="A1030" s="56" t="s">
        <v>104</v>
      </c>
      <c r="B1030" s="57" t="s">
        <v>863</v>
      </c>
      <c r="C1030" s="57" t="s">
        <v>104</v>
      </c>
      <c r="D1030" s="66" t="s">
        <v>852</v>
      </c>
      <c r="E1030" s="16" t="s">
        <v>485</v>
      </c>
      <c r="F1030" s="7" t="s">
        <v>50</v>
      </c>
      <c r="G1030" s="8"/>
      <c r="H1030" s="227"/>
      <c r="I1030" s="246">
        <f t="shared" si="82"/>
        <v>0</v>
      </c>
    </row>
    <row r="1031" spans="1:9" x14ac:dyDescent="0.25">
      <c r="A1031" s="56" t="s">
        <v>104</v>
      </c>
      <c r="B1031" s="57" t="s">
        <v>863</v>
      </c>
      <c r="C1031" s="57" t="s">
        <v>104</v>
      </c>
      <c r="D1031" s="66" t="s">
        <v>853</v>
      </c>
      <c r="E1031" s="16" t="s">
        <v>486</v>
      </c>
      <c r="F1031" s="7" t="s">
        <v>50</v>
      </c>
      <c r="G1031" s="8"/>
      <c r="H1031" s="227"/>
      <c r="I1031" s="246">
        <f t="shared" si="82"/>
        <v>0</v>
      </c>
    </row>
    <row r="1032" spans="1:9" x14ac:dyDescent="0.25">
      <c r="A1032" s="56" t="s">
        <v>104</v>
      </c>
      <c r="B1032" s="57" t="s">
        <v>863</v>
      </c>
      <c r="C1032" s="57" t="s">
        <v>104</v>
      </c>
      <c r="D1032" s="66" t="s">
        <v>854</v>
      </c>
      <c r="E1032" s="16" t="s">
        <v>487</v>
      </c>
      <c r="F1032" s="7" t="s">
        <v>50</v>
      </c>
      <c r="G1032" s="8"/>
      <c r="H1032" s="227"/>
      <c r="I1032" s="246">
        <f t="shared" si="82"/>
        <v>0</v>
      </c>
    </row>
    <row r="1033" spans="1:9" x14ac:dyDescent="0.25">
      <c r="A1033" s="52" t="s">
        <v>104</v>
      </c>
      <c r="B1033" s="53" t="s">
        <v>864</v>
      </c>
      <c r="C1033" s="53"/>
      <c r="D1033" s="64"/>
      <c r="E1033" s="41" t="s">
        <v>635</v>
      </c>
      <c r="F1033" s="42"/>
      <c r="G1033" s="42"/>
      <c r="H1033" s="43"/>
      <c r="I1033" s="44">
        <f>I1034+I1047</f>
        <v>0</v>
      </c>
    </row>
    <row r="1034" spans="1:9" x14ac:dyDescent="0.25">
      <c r="A1034" s="54" t="s">
        <v>104</v>
      </c>
      <c r="B1034" s="55" t="s">
        <v>864</v>
      </c>
      <c r="C1034" s="55" t="s">
        <v>5</v>
      </c>
      <c r="D1034" s="65"/>
      <c r="E1034" s="33" t="s">
        <v>631</v>
      </c>
      <c r="F1034" s="34"/>
      <c r="G1034" s="34"/>
      <c r="H1034" s="39"/>
      <c r="I1034" s="35">
        <f>SUM(I1035:I1046)</f>
        <v>0</v>
      </c>
    </row>
    <row r="1035" spans="1:9" x14ac:dyDescent="0.25">
      <c r="A1035" s="56" t="s">
        <v>104</v>
      </c>
      <c r="B1035" s="57" t="s">
        <v>864</v>
      </c>
      <c r="C1035" s="57" t="s">
        <v>5</v>
      </c>
      <c r="D1035" s="66" t="s">
        <v>5</v>
      </c>
      <c r="E1035" s="16" t="s">
        <v>259</v>
      </c>
      <c r="F1035" s="7" t="s">
        <v>50</v>
      </c>
      <c r="G1035" s="8"/>
      <c r="H1035" s="228"/>
      <c r="I1035" s="246">
        <f t="shared" ref="I1035:I1046" si="83">+G1035*H1035</f>
        <v>0</v>
      </c>
    </row>
    <row r="1036" spans="1:9" x14ac:dyDescent="0.25">
      <c r="A1036" s="56" t="s">
        <v>104</v>
      </c>
      <c r="B1036" s="57" t="s">
        <v>864</v>
      </c>
      <c r="C1036" s="57" t="s">
        <v>5</v>
      </c>
      <c r="D1036" s="66" t="s">
        <v>104</v>
      </c>
      <c r="E1036" s="16" t="s">
        <v>260</v>
      </c>
      <c r="F1036" s="7" t="s">
        <v>50</v>
      </c>
      <c r="G1036" s="8"/>
      <c r="H1036" s="228"/>
      <c r="I1036" s="246">
        <f t="shared" si="83"/>
        <v>0</v>
      </c>
    </row>
    <row r="1037" spans="1:9" x14ac:dyDescent="0.25">
      <c r="A1037" s="56" t="s">
        <v>104</v>
      </c>
      <c r="B1037" s="57" t="s">
        <v>864</v>
      </c>
      <c r="C1037" s="57" t="s">
        <v>5</v>
      </c>
      <c r="D1037" s="66" t="s">
        <v>509</v>
      </c>
      <c r="E1037" s="16" t="s">
        <v>261</v>
      </c>
      <c r="F1037" s="7" t="s">
        <v>50</v>
      </c>
      <c r="G1037" s="8"/>
      <c r="H1037" s="228"/>
      <c r="I1037" s="246">
        <f t="shared" si="83"/>
        <v>0</v>
      </c>
    </row>
    <row r="1038" spans="1:9" x14ac:dyDescent="0.25">
      <c r="A1038" s="56" t="s">
        <v>104</v>
      </c>
      <c r="B1038" s="57" t="s">
        <v>864</v>
      </c>
      <c r="C1038" s="57" t="s">
        <v>5</v>
      </c>
      <c r="D1038" s="66" t="s">
        <v>842</v>
      </c>
      <c r="E1038" s="16" t="s">
        <v>262</v>
      </c>
      <c r="F1038" s="7" t="s">
        <v>50</v>
      </c>
      <c r="G1038" s="8"/>
      <c r="H1038" s="228"/>
      <c r="I1038" s="246">
        <f t="shared" si="83"/>
        <v>0</v>
      </c>
    </row>
    <row r="1039" spans="1:9" x14ac:dyDescent="0.25">
      <c r="A1039" s="56" t="s">
        <v>104</v>
      </c>
      <c r="B1039" s="57" t="s">
        <v>864</v>
      </c>
      <c r="C1039" s="57" t="s">
        <v>5</v>
      </c>
      <c r="D1039" s="66" t="s">
        <v>843</v>
      </c>
      <c r="E1039" s="16" t="s">
        <v>263</v>
      </c>
      <c r="F1039" s="7" t="s">
        <v>50</v>
      </c>
      <c r="G1039" s="8"/>
      <c r="H1039" s="228"/>
      <c r="I1039" s="246">
        <f t="shared" si="83"/>
        <v>0</v>
      </c>
    </row>
    <row r="1040" spans="1:9" x14ac:dyDescent="0.25">
      <c r="A1040" s="56" t="s">
        <v>104</v>
      </c>
      <c r="B1040" s="57" t="s">
        <v>864</v>
      </c>
      <c r="C1040" s="57" t="s">
        <v>5</v>
      </c>
      <c r="D1040" s="66" t="s">
        <v>844</v>
      </c>
      <c r="E1040" s="16" t="s">
        <v>264</v>
      </c>
      <c r="F1040" s="7" t="s">
        <v>50</v>
      </c>
      <c r="G1040" s="8"/>
      <c r="H1040" s="228"/>
      <c r="I1040" s="246">
        <f t="shared" si="83"/>
        <v>0</v>
      </c>
    </row>
    <row r="1041" spans="1:9" x14ac:dyDescent="0.25">
      <c r="A1041" s="56" t="s">
        <v>104</v>
      </c>
      <c r="B1041" s="57" t="s">
        <v>864</v>
      </c>
      <c r="C1041" s="57" t="s">
        <v>5</v>
      </c>
      <c r="D1041" s="66" t="s">
        <v>845</v>
      </c>
      <c r="E1041" s="16" t="s">
        <v>265</v>
      </c>
      <c r="F1041" s="7" t="s">
        <v>50</v>
      </c>
      <c r="G1041" s="8"/>
      <c r="H1041" s="228"/>
      <c r="I1041" s="246">
        <f t="shared" si="83"/>
        <v>0</v>
      </c>
    </row>
    <row r="1042" spans="1:9" x14ac:dyDescent="0.25">
      <c r="A1042" s="56" t="s">
        <v>104</v>
      </c>
      <c r="B1042" s="57" t="s">
        <v>864</v>
      </c>
      <c r="C1042" s="57" t="s">
        <v>5</v>
      </c>
      <c r="D1042" s="66" t="s">
        <v>846</v>
      </c>
      <c r="E1042" s="16" t="s">
        <v>266</v>
      </c>
      <c r="F1042" s="7" t="s">
        <v>50</v>
      </c>
      <c r="G1042" s="8"/>
      <c r="H1042" s="228"/>
      <c r="I1042" s="246">
        <f t="shared" si="83"/>
        <v>0</v>
      </c>
    </row>
    <row r="1043" spans="1:9" x14ac:dyDescent="0.25">
      <c r="A1043" s="56" t="s">
        <v>104</v>
      </c>
      <c r="B1043" s="57" t="s">
        <v>864</v>
      </c>
      <c r="C1043" s="57" t="s">
        <v>5</v>
      </c>
      <c r="D1043" s="66" t="s">
        <v>847</v>
      </c>
      <c r="E1043" s="16" t="s">
        <v>605</v>
      </c>
      <c r="F1043" s="7" t="s">
        <v>56</v>
      </c>
      <c r="G1043" s="8"/>
      <c r="H1043" s="228"/>
      <c r="I1043" s="246">
        <f t="shared" si="83"/>
        <v>0</v>
      </c>
    </row>
    <row r="1044" spans="1:9" x14ac:dyDescent="0.25">
      <c r="A1044" s="56" t="s">
        <v>104</v>
      </c>
      <c r="B1044" s="57" t="s">
        <v>864</v>
      </c>
      <c r="C1044" s="57" t="s">
        <v>5</v>
      </c>
      <c r="D1044" s="66" t="s">
        <v>848</v>
      </c>
      <c r="E1044" s="16" t="s">
        <v>606</v>
      </c>
      <c r="F1044" s="7" t="s">
        <v>492</v>
      </c>
      <c r="G1044" s="8"/>
      <c r="H1044" s="228"/>
      <c r="I1044" s="246">
        <f t="shared" si="83"/>
        <v>0</v>
      </c>
    </row>
    <row r="1045" spans="1:9" x14ac:dyDescent="0.25">
      <c r="A1045" s="56" t="s">
        <v>104</v>
      </c>
      <c r="B1045" s="57" t="s">
        <v>864</v>
      </c>
      <c r="C1045" s="57" t="s">
        <v>5</v>
      </c>
      <c r="D1045" s="66" t="s">
        <v>849</v>
      </c>
      <c r="E1045" s="16" t="s">
        <v>632</v>
      </c>
      <c r="F1045" s="7" t="s">
        <v>56</v>
      </c>
      <c r="G1045" s="8"/>
      <c r="H1045" s="228"/>
      <c r="I1045" s="246">
        <f t="shared" si="83"/>
        <v>0</v>
      </c>
    </row>
    <row r="1046" spans="1:9" x14ac:dyDescent="0.25">
      <c r="A1046" s="56" t="s">
        <v>104</v>
      </c>
      <c r="B1046" s="57" t="s">
        <v>864</v>
      </c>
      <c r="C1046" s="57" t="s">
        <v>5</v>
      </c>
      <c r="D1046" s="66" t="s">
        <v>850</v>
      </c>
      <c r="E1046" s="16" t="s">
        <v>633</v>
      </c>
      <c r="F1046" s="7" t="s">
        <v>492</v>
      </c>
      <c r="G1046" s="8"/>
      <c r="H1046" s="228"/>
      <c r="I1046" s="246">
        <f t="shared" si="83"/>
        <v>0</v>
      </c>
    </row>
    <row r="1047" spans="1:9" x14ac:dyDescent="0.25">
      <c r="A1047" s="54" t="s">
        <v>104</v>
      </c>
      <c r="B1047" s="55" t="s">
        <v>864</v>
      </c>
      <c r="C1047" s="55" t="s">
        <v>104</v>
      </c>
      <c r="D1047" s="65"/>
      <c r="E1047" s="33" t="s">
        <v>489</v>
      </c>
      <c r="F1047" s="34"/>
      <c r="G1047" s="34"/>
      <c r="H1047" s="39"/>
      <c r="I1047" s="35">
        <f>SUM(I1048:I1055)</f>
        <v>0</v>
      </c>
    </row>
    <row r="1048" spans="1:9" x14ac:dyDescent="0.25">
      <c r="A1048" s="56" t="s">
        <v>104</v>
      </c>
      <c r="B1048" s="57" t="s">
        <v>864</v>
      </c>
      <c r="C1048" s="57" t="s">
        <v>104</v>
      </c>
      <c r="D1048" s="66" t="s">
        <v>5</v>
      </c>
      <c r="E1048" s="16" t="s">
        <v>259</v>
      </c>
      <c r="F1048" s="7" t="s">
        <v>50</v>
      </c>
      <c r="G1048" s="8"/>
      <c r="H1048" s="229"/>
      <c r="I1048" s="246">
        <f t="shared" ref="I1048:I1055" si="84">+G1048*H1048</f>
        <v>0</v>
      </c>
    </row>
    <row r="1049" spans="1:9" x14ac:dyDescent="0.25">
      <c r="A1049" s="56" t="s">
        <v>104</v>
      </c>
      <c r="B1049" s="57" t="s">
        <v>864</v>
      </c>
      <c r="C1049" s="57" t="s">
        <v>104</v>
      </c>
      <c r="D1049" s="66" t="s">
        <v>104</v>
      </c>
      <c r="E1049" s="16" t="s">
        <v>260</v>
      </c>
      <c r="F1049" s="7" t="s">
        <v>50</v>
      </c>
      <c r="G1049" s="8"/>
      <c r="H1049" s="229"/>
      <c r="I1049" s="246">
        <f t="shared" si="84"/>
        <v>0</v>
      </c>
    </row>
    <row r="1050" spans="1:9" x14ac:dyDescent="0.25">
      <c r="A1050" s="56" t="s">
        <v>104</v>
      </c>
      <c r="B1050" s="57" t="s">
        <v>864</v>
      </c>
      <c r="C1050" s="57" t="s">
        <v>104</v>
      </c>
      <c r="D1050" s="66" t="s">
        <v>509</v>
      </c>
      <c r="E1050" s="16" t="s">
        <v>261</v>
      </c>
      <c r="F1050" s="7" t="s">
        <v>50</v>
      </c>
      <c r="G1050" s="8"/>
      <c r="H1050" s="229"/>
      <c r="I1050" s="246">
        <f t="shared" si="84"/>
        <v>0</v>
      </c>
    </row>
    <row r="1051" spans="1:9" x14ac:dyDescent="0.25">
      <c r="A1051" s="56" t="s">
        <v>104</v>
      </c>
      <c r="B1051" s="57" t="s">
        <v>864</v>
      </c>
      <c r="C1051" s="57" t="s">
        <v>104</v>
      </c>
      <c r="D1051" s="66" t="s">
        <v>842</v>
      </c>
      <c r="E1051" s="16" t="s">
        <v>262</v>
      </c>
      <c r="F1051" s="7" t="s">
        <v>50</v>
      </c>
      <c r="G1051" s="8"/>
      <c r="H1051" s="229"/>
      <c r="I1051" s="246">
        <f t="shared" si="84"/>
        <v>0</v>
      </c>
    </row>
    <row r="1052" spans="1:9" x14ac:dyDescent="0.25">
      <c r="A1052" s="56" t="s">
        <v>104</v>
      </c>
      <c r="B1052" s="57" t="s">
        <v>864</v>
      </c>
      <c r="C1052" s="57" t="s">
        <v>104</v>
      </c>
      <c r="D1052" s="66" t="s">
        <v>843</v>
      </c>
      <c r="E1052" s="16" t="s">
        <v>263</v>
      </c>
      <c r="F1052" s="7" t="s">
        <v>50</v>
      </c>
      <c r="G1052" s="8"/>
      <c r="H1052" s="229"/>
      <c r="I1052" s="246">
        <f t="shared" si="84"/>
        <v>0</v>
      </c>
    </row>
    <row r="1053" spans="1:9" x14ac:dyDescent="0.25">
      <c r="A1053" s="56" t="s">
        <v>104</v>
      </c>
      <c r="B1053" s="57" t="s">
        <v>864</v>
      </c>
      <c r="C1053" s="57" t="s">
        <v>104</v>
      </c>
      <c r="D1053" s="66" t="s">
        <v>844</v>
      </c>
      <c r="E1053" s="16" t="s">
        <v>264</v>
      </c>
      <c r="F1053" s="7" t="s">
        <v>50</v>
      </c>
      <c r="G1053" s="8"/>
      <c r="H1053" s="229"/>
      <c r="I1053" s="246">
        <f t="shared" si="84"/>
        <v>0</v>
      </c>
    </row>
    <row r="1054" spans="1:9" x14ac:dyDescent="0.25">
      <c r="A1054" s="56" t="s">
        <v>104</v>
      </c>
      <c r="B1054" s="57" t="s">
        <v>864</v>
      </c>
      <c r="C1054" s="57" t="s">
        <v>104</v>
      </c>
      <c r="D1054" s="66" t="s">
        <v>845</v>
      </c>
      <c r="E1054" s="16" t="s">
        <v>265</v>
      </c>
      <c r="F1054" s="7" t="s">
        <v>50</v>
      </c>
      <c r="G1054" s="8"/>
      <c r="H1054" s="229"/>
      <c r="I1054" s="246">
        <f t="shared" si="84"/>
        <v>0</v>
      </c>
    </row>
    <row r="1055" spans="1:9" x14ac:dyDescent="0.25">
      <c r="A1055" s="56" t="s">
        <v>104</v>
      </c>
      <c r="B1055" s="57" t="s">
        <v>864</v>
      </c>
      <c r="C1055" s="57" t="s">
        <v>104</v>
      </c>
      <c r="D1055" s="66" t="s">
        <v>846</v>
      </c>
      <c r="E1055" s="16" t="s">
        <v>266</v>
      </c>
      <c r="F1055" s="7" t="s">
        <v>50</v>
      </c>
      <c r="G1055" s="8"/>
      <c r="H1055" s="229"/>
      <c r="I1055" s="246">
        <f t="shared" si="84"/>
        <v>0</v>
      </c>
    </row>
    <row r="1056" spans="1:9" x14ac:dyDescent="0.25">
      <c r="A1056" s="52" t="s">
        <v>104</v>
      </c>
      <c r="B1056" s="53" t="s">
        <v>865</v>
      </c>
      <c r="C1056" s="53"/>
      <c r="D1056" s="64"/>
      <c r="E1056" s="41" t="s">
        <v>490</v>
      </c>
      <c r="F1056" s="42"/>
      <c r="G1056" s="42"/>
      <c r="H1056" s="43"/>
      <c r="I1056" s="44">
        <f>I1057</f>
        <v>0</v>
      </c>
    </row>
    <row r="1057" spans="1:9" x14ac:dyDescent="0.25">
      <c r="A1057" s="54" t="s">
        <v>104</v>
      </c>
      <c r="B1057" s="55" t="s">
        <v>865</v>
      </c>
      <c r="C1057" s="55" t="s">
        <v>5</v>
      </c>
      <c r="D1057" s="65"/>
      <c r="E1057" s="33" t="s">
        <v>490</v>
      </c>
      <c r="F1057" s="34"/>
      <c r="G1057" s="34"/>
      <c r="H1057" s="39"/>
      <c r="I1057" s="35">
        <f>SUM(I1058:I1063)</f>
        <v>0</v>
      </c>
    </row>
    <row r="1058" spans="1:9" ht="24" x14ac:dyDescent="0.25">
      <c r="A1058" s="56" t="s">
        <v>104</v>
      </c>
      <c r="B1058" s="57" t="s">
        <v>865</v>
      </c>
      <c r="C1058" s="57" t="s">
        <v>5</v>
      </c>
      <c r="D1058" s="66" t="s">
        <v>5</v>
      </c>
      <c r="E1058" s="16" t="s">
        <v>491</v>
      </c>
      <c r="F1058" s="21" t="s">
        <v>225</v>
      </c>
      <c r="G1058" s="251">
        <v>1500</v>
      </c>
      <c r="H1058" s="230"/>
      <c r="I1058" s="246">
        <f t="shared" ref="I1058:I1063" si="85">+G1058*H1058</f>
        <v>0</v>
      </c>
    </row>
    <row r="1059" spans="1:9" ht="24" x14ac:dyDescent="0.25">
      <c r="A1059" s="56" t="s">
        <v>104</v>
      </c>
      <c r="B1059" s="57" t="s">
        <v>865</v>
      </c>
      <c r="C1059" s="57" t="s">
        <v>5</v>
      </c>
      <c r="D1059" s="66" t="s">
        <v>104</v>
      </c>
      <c r="E1059" s="16" t="s">
        <v>493</v>
      </c>
      <c r="F1059" s="21" t="s">
        <v>225</v>
      </c>
      <c r="G1059" s="8"/>
      <c r="H1059" s="230"/>
      <c r="I1059" s="246">
        <f t="shared" si="85"/>
        <v>0</v>
      </c>
    </row>
    <row r="1060" spans="1:9" ht="24" x14ac:dyDescent="0.25">
      <c r="A1060" s="56" t="s">
        <v>104</v>
      </c>
      <c r="B1060" s="57" t="s">
        <v>865</v>
      </c>
      <c r="C1060" s="57" t="s">
        <v>5</v>
      </c>
      <c r="D1060" s="66" t="s">
        <v>509</v>
      </c>
      <c r="E1060" s="16" t="s">
        <v>494</v>
      </c>
      <c r="F1060" s="21" t="s">
        <v>225</v>
      </c>
      <c r="G1060" s="8"/>
      <c r="H1060" s="230"/>
      <c r="I1060" s="246">
        <f t="shared" si="85"/>
        <v>0</v>
      </c>
    </row>
    <row r="1061" spans="1:9" ht="24" x14ac:dyDescent="0.25">
      <c r="A1061" s="56" t="s">
        <v>104</v>
      </c>
      <c r="B1061" s="57" t="s">
        <v>865</v>
      </c>
      <c r="C1061" s="57" t="s">
        <v>5</v>
      </c>
      <c r="D1061" s="66" t="s">
        <v>842</v>
      </c>
      <c r="E1061" s="16" t="s">
        <v>495</v>
      </c>
      <c r="F1061" s="21" t="s">
        <v>225</v>
      </c>
      <c r="G1061" s="8"/>
      <c r="H1061" s="230"/>
      <c r="I1061" s="246">
        <f t="shared" si="85"/>
        <v>0</v>
      </c>
    </row>
    <row r="1062" spans="1:9" ht="24" x14ac:dyDescent="0.25">
      <c r="A1062" s="56" t="s">
        <v>104</v>
      </c>
      <c r="B1062" s="57" t="s">
        <v>865</v>
      </c>
      <c r="C1062" s="57" t="s">
        <v>5</v>
      </c>
      <c r="D1062" s="66" t="s">
        <v>843</v>
      </c>
      <c r="E1062" s="16" t="s">
        <v>496</v>
      </c>
      <c r="F1062" s="21" t="s">
        <v>225</v>
      </c>
      <c r="G1062" s="8"/>
      <c r="H1062" s="230"/>
      <c r="I1062" s="246">
        <f t="shared" si="85"/>
        <v>0</v>
      </c>
    </row>
    <row r="1063" spans="1:9" x14ac:dyDescent="0.25">
      <c r="A1063" s="56" t="s">
        <v>104</v>
      </c>
      <c r="B1063" s="57" t="s">
        <v>865</v>
      </c>
      <c r="C1063" s="57" t="s">
        <v>5</v>
      </c>
      <c r="D1063" s="66" t="s">
        <v>844</v>
      </c>
      <c r="E1063" s="16" t="s">
        <v>497</v>
      </c>
      <c r="F1063" s="21" t="s">
        <v>225</v>
      </c>
      <c r="G1063" s="8"/>
      <c r="H1063" s="230"/>
      <c r="I1063" s="246">
        <f t="shared" si="85"/>
        <v>0</v>
      </c>
    </row>
    <row r="1064" spans="1:9" x14ac:dyDescent="0.25">
      <c r="A1064" s="52" t="s">
        <v>104</v>
      </c>
      <c r="B1064" s="53" t="s">
        <v>866</v>
      </c>
      <c r="C1064" s="53"/>
      <c r="D1064" s="64"/>
      <c r="E1064" s="41" t="s">
        <v>498</v>
      </c>
      <c r="F1064" s="42"/>
      <c r="G1064" s="42"/>
      <c r="H1064" s="43"/>
      <c r="I1064" s="44">
        <f>I1065</f>
        <v>0</v>
      </c>
    </row>
    <row r="1065" spans="1:9" x14ac:dyDescent="0.25">
      <c r="A1065" s="54" t="s">
        <v>104</v>
      </c>
      <c r="B1065" s="55" t="s">
        <v>866</v>
      </c>
      <c r="C1065" s="55" t="s">
        <v>5</v>
      </c>
      <c r="D1065" s="65"/>
      <c r="E1065" s="33" t="s">
        <v>498</v>
      </c>
      <c r="F1065" s="34"/>
      <c r="G1065" s="34"/>
      <c r="H1065" s="39"/>
      <c r="I1065" s="35">
        <f>SUM(I1066:I1081)</f>
        <v>0</v>
      </c>
    </row>
    <row r="1066" spans="1:9" ht="24" x14ac:dyDescent="0.25">
      <c r="A1066" s="56" t="s">
        <v>104</v>
      </c>
      <c r="B1066" s="57" t="s">
        <v>866</v>
      </c>
      <c r="C1066" s="57" t="s">
        <v>5</v>
      </c>
      <c r="D1066" s="66" t="s">
        <v>5</v>
      </c>
      <c r="E1066" s="18" t="s">
        <v>636</v>
      </c>
      <c r="F1066" s="20" t="s">
        <v>50</v>
      </c>
      <c r="G1066" s="5"/>
      <c r="H1066" s="231"/>
      <c r="I1066" s="246">
        <f t="shared" ref="I1066:I1081" si="86">+G1066*H1066</f>
        <v>0</v>
      </c>
    </row>
    <row r="1067" spans="1:9" ht="24" x14ac:dyDescent="0.25">
      <c r="A1067" s="56" t="s">
        <v>104</v>
      </c>
      <c r="B1067" s="57" t="s">
        <v>866</v>
      </c>
      <c r="C1067" s="57" t="s">
        <v>5</v>
      </c>
      <c r="D1067" s="66" t="s">
        <v>104</v>
      </c>
      <c r="E1067" s="18" t="s">
        <v>637</v>
      </c>
      <c r="F1067" s="20" t="s">
        <v>50</v>
      </c>
      <c r="G1067" s="5"/>
      <c r="H1067" s="231"/>
      <c r="I1067" s="246">
        <f t="shared" si="86"/>
        <v>0</v>
      </c>
    </row>
    <row r="1068" spans="1:9" ht="36" x14ac:dyDescent="0.25">
      <c r="A1068" s="56" t="s">
        <v>104</v>
      </c>
      <c r="B1068" s="57" t="s">
        <v>866</v>
      </c>
      <c r="C1068" s="57" t="s">
        <v>5</v>
      </c>
      <c r="D1068" s="66" t="s">
        <v>509</v>
      </c>
      <c r="E1068" s="16" t="s">
        <v>638</v>
      </c>
      <c r="F1068" s="22" t="s">
        <v>50</v>
      </c>
      <c r="G1068" s="8"/>
      <c r="H1068" s="232"/>
      <c r="I1068" s="246">
        <f t="shared" si="86"/>
        <v>0</v>
      </c>
    </row>
    <row r="1069" spans="1:9" ht="36" x14ac:dyDescent="0.25">
      <c r="A1069" s="56" t="s">
        <v>104</v>
      </c>
      <c r="B1069" s="57" t="s">
        <v>866</v>
      </c>
      <c r="C1069" s="57" t="s">
        <v>5</v>
      </c>
      <c r="D1069" s="66" t="s">
        <v>842</v>
      </c>
      <c r="E1069" s="16" t="s">
        <v>639</v>
      </c>
      <c r="F1069" s="22" t="s">
        <v>50</v>
      </c>
      <c r="G1069" s="8"/>
      <c r="H1069" s="232"/>
      <c r="I1069" s="246">
        <f t="shared" si="86"/>
        <v>0</v>
      </c>
    </row>
    <row r="1070" spans="1:9" ht="36" x14ac:dyDescent="0.25">
      <c r="A1070" s="56" t="s">
        <v>104</v>
      </c>
      <c r="B1070" s="57" t="s">
        <v>866</v>
      </c>
      <c r="C1070" s="57" t="s">
        <v>5</v>
      </c>
      <c r="D1070" s="66" t="s">
        <v>843</v>
      </c>
      <c r="E1070" s="16" t="s">
        <v>644</v>
      </c>
      <c r="F1070" s="22" t="s">
        <v>50</v>
      </c>
      <c r="G1070" s="8"/>
      <c r="H1070" s="232"/>
      <c r="I1070" s="246">
        <f t="shared" si="86"/>
        <v>0</v>
      </c>
    </row>
    <row r="1071" spans="1:9" ht="36" x14ac:dyDescent="0.25">
      <c r="A1071" s="56" t="s">
        <v>104</v>
      </c>
      <c r="B1071" s="57" t="s">
        <v>866</v>
      </c>
      <c r="C1071" s="57" t="s">
        <v>5</v>
      </c>
      <c r="D1071" s="66" t="s">
        <v>844</v>
      </c>
      <c r="E1071" s="16" t="s">
        <v>645</v>
      </c>
      <c r="F1071" s="22" t="s">
        <v>50</v>
      </c>
      <c r="G1071" s="8"/>
      <c r="H1071" s="232"/>
      <c r="I1071" s="246">
        <f t="shared" si="86"/>
        <v>0</v>
      </c>
    </row>
    <row r="1072" spans="1:9" ht="36" x14ac:dyDescent="0.25">
      <c r="A1072" s="56" t="s">
        <v>104</v>
      </c>
      <c r="B1072" s="57" t="s">
        <v>866</v>
      </c>
      <c r="C1072" s="57" t="s">
        <v>5</v>
      </c>
      <c r="D1072" s="66" t="s">
        <v>845</v>
      </c>
      <c r="E1072" s="16" t="s">
        <v>643</v>
      </c>
      <c r="F1072" s="22" t="s">
        <v>50</v>
      </c>
      <c r="G1072" s="8"/>
      <c r="H1072" s="232"/>
      <c r="I1072" s="246">
        <f t="shared" si="86"/>
        <v>0</v>
      </c>
    </row>
    <row r="1073" spans="1:9" ht="36" x14ac:dyDescent="0.25">
      <c r="A1073" s="56" t="s">
        <v>104</v>
      </c>
      <c r="B1073" s="57" t="s">
        <v>866</v>
      </c>
      <c r="C1073" s="57" t="s">
        <v>5</v>
      </c>
      <c r="D1073" s="66" t="s">
        <v>846</v>
      </c>
      <c r="E1073" s="16" t="s">
        <v>642</v>
      </c>
      <c r="F1073" s="22" t="s">
        <v>50</v>
      </c>
      <c r="G1073" s="8"/>
      <c r="H1073" s="232"/>
      <c r="I1073" s="246">
        <f t="shared" si="86"/>
        <v>0</v>
      </c>
    </row>
    <row r="1074" spans="1:9" ht="36" x14ac:dyDescent="0.25">
      <c r="A1074" s="56" t="s">
        <v>104</v>
      </c>
      <c r="B1074" s="57" t="s">
        <v>866</v>
      </c>
      <c r="C1074" s="57" t="s">
        <v>5</v>
      </c>
      <c r="D1074" s="66" t="s">
        <v>847</v>
      </c>
      <c r="E1074" s="16" t="s">
        <v>641</v>
      </c>
      <c r="F1074" s="22" t="s">
        <v>50</v>
      </c>
      <c r="G1074" s="8"/>
      <c r="H1074" s="232"/>
      <c r="I1074" s="246">
        <f t="shared" si="86"/>
        <v>0</v>
      </c>
    </row>
    <row r="1075" spans="1:9" ht="36" x14ac:dyDescent="0.25">
      <c r="A1075" s="56" t="s">
        <v>104</v>
      </c>
      <c r="B1075" s="57" t="s">
        <v>866</v>
      </c>
      <c r="C1075" s="57" t="s">
        <v>5</v>
      </c>
      <c r="D1075" s="66" t="s">
        <v>848</v>
      </c>
      <c r="E1075" s="16" t="s">
        <v>640</v>
      </c>
      <c r="F1075" s="22" t="s">
        <v>50</v>
      </c>
      <c r="G1075" s="8"/>
      <c r="H1075" s="232"/>
      <c r="I1075" s="246">
        <f t="shared" si="86"/>
        <v>0</v>
      </c>
    </row>
    <row r="1076" spans="1:9" ht="36" x14ac:dyDescent="0.25">
      <c r="A1076" s="56" t="s">
        <v>104</v>
      </c>
      <c r="B1076" s="57" t="s">
        <v>866</v>
      </c>
      <c r="C1076" s="57" t="s">
        <v>5</v>
      </c>
      <c r="D1076" s="66" t="s">
        <v>849</v>
      </c>
      <c r="E1076" s="16" t="s">
        <v>640</v>
      </c>
      <c r="F1076" s="22" t="s">
        <v>50</v>
      </c>
      <c r="G1076" s="8"/>
      <c r="H1076" s="232"/>
      <c r="I1076" s="246">
        <f t="shared" si="86"/>
        <v>0</v>
      </c>
    </row>
    <row r="1077" spans="1:9" ht="36" x14ac:dyDescent="0.25">
      <c r="A1077" s="56" t="s">
        <v>104</v>
      </c>
      <c r="B1077" s="57" t="s">
        <v>866</v>
      </c>
      <c r="C1077" s="57" t="s">
        <v>5</v>
      </c>
      <c r="D1077" s="66" t="s">
        <v>850</v>
      </c>
      <c r="E1077" s="16" t="s">
        <v>646</v>
      </c>
      <c r="F1077" s="22" t="s">
        <v>50</v>
      </c>
      <c r="G1077" s="8"/>
      <c r="H1077" s="232"/>
      <c r="I1077" s="246">
        <f t="shared" si="86"/>
        <v>0</v>
      </c>
    </row>
    <row r="1078" spans="1:9" ht="36" x14ac:dyDescent="0.25">
      <c r="A1078" s="56" t="s">
        <v>104</v>
      </c>
      <c r="B1078" s="57" t="s">
        <v>866</v>
      </c>
      <c r="C1078" s="57" t="s">
        <v>5</v>
      </c>
      <c r="D1078" s="66" t="s">
        <v>851</v>
      </c>
      <c r="E1078" s="16" t="s">
        <v>647</v>
      </c>
      <c r="F1078" s="22" t="s">
        <v>50</v>
      </c>
      <c r="G1078" s="8"/>
      <c r="H1078" s="232"/>
      <c r="I1078" s="246">
        <f t="shared" si="86"/>
        <v>0</v>
      </c>
    </row>
    <row r="1079" spans="1:9" ht="36" x14ac:dyDescent="0.25">
      <c r="A1079" s="56" t="s">
        <v>104</v>
      </c>
      <c r="B1079" s="57" t="s">
        <v>866</v>
      </c>
      <c r="C1079" s="57" t="s">
        <v>5</v>
      </c>
      <c r="D1079" s="66" t="s">
        <v>852</v>
      </c>
      <c r="E1079" s="16" t="s">
        <v>702</v>
      </c>
      <c r="F1079" s="22" t="s">
        <v>50</v>
      </c>
      <c r="G1079" s="8"/>
      <c r="H1079" s="232"/>
      <c r="I1079" s="246">
        <f t="shared" si="86"/>
        <v>0</v>
      </c>
    </row>
    <row r="1080" spans="1:9" ht="36" x14ac:dyDescent="0.25">
      <c r="A1080" s="56" t="s">
        <v>104</v>
      </c>
      <c r="B1080" s="57" t="s">
        <v>866</v>
      </c>
      <c r="C1080" s="57" t="s">
        <v>5</v>
      </c>
      <c r="D1080" s="66" t="s">
        <v>853</v>
      </c>
      <c r="E1080" s="16" t="s">
        <v>703</v>
      </c>
      <c r="F1080" s="22" t="s">
        <v>50</v>
      </c>
      <c r="G1080" s="8"/>
      <c r="H1080" s="232"/>
      <c r="I1080" s="246">
        <f t="shared" si="86"/>
        <v>0</v>
      </c>
    </row>
    <row r="1081" spans="1:9" ht="36" x14ac:dyDescent="0.25">
      <c r="A1081" s="56" t="s">
        <v>104</v>
      </c>
      <c r="B1081" s="57" t="s">
        <v>866</v>
      </c>
      <c r="C1081" s="57" t="s">
        <v>5</v>
      </c>
      <c r="D1081" s="66" t="s">
        <v>854</v>
      </c>
      <c r="E1081" s="16" t="s">
        <v>704</v>
      </c>
      <c r="F1081" s="22" t="s">
        <v>50</v>
      </c>
      <c r="G1081" s="8"/>
      <c r="H1081" s="232"/>
      <c r="I1081" s="246">
        <f t="shared" si="86"/>
        <v>0</v>
      </c>
    </row>
    <row r="1082" spans="1:9" x14ac:dyDescent="0.25">
      <c r="A1082" s="52" t="s">
        <v>104</v>
      </c>
      <c r="B1082" s="53" t="s">
        <v>867</v>
      </c>
      <c r="C1082" s="53"/>
      <c r="D1082" s="64"/>
      <c r="E1082" s="41" t="s">
        <v>634</v>
      </c>
      <c r="F1082" s="42"/>
      <c r="G1082" s="42"/>
      <c r="H1082" s="43"/>
      <c r="I1082" s="44">
        <f>I1083</f>
        <v>0</v>
      </c>
    </row>
    <row r="1083" spans="1:9" x14ac:dyDescent="0.25">
      <c r="A1083" s="54" t="s">
        <v>104</v>
      </c>
      <c r="B1083" s="55" t="s">
        <v>867</v>
      </c>
      <c r="C1083" s="55" t="s">
        <v>5</v>
      </c>
      <c r="D1083" s="65"/>
      <c r="E1083" s="33" t="s">
        <v>634</v>
      </c>
      <c r="F1083" s="34"/>
      <c r="G1083" s="34"/>
      <c r="H1083" s="39"/>
      <c r="I1083" s="35">
        <f>SUM(I1084:I1095)</f>
        <v>0</v>
      </c>
    </row>
    <row r="1084" spans="1:9" ht="13.5" x14ac:dyDescent="0.25">
      <c r="A1084" s="56" t="s">
        <v>104</v>
      </c>
      <c r="B1084" s="57" t="s">
        <v>867</v>
      </c>
      <c r="C1084" s="57" t="s">
        <v>5</v>
      </c>
      <c r="D1084" s="66" t="s">
        <v>5</v>
      </c>
      <c r="E1084" s="16" t="s">
        <v>626</v>
      </c>
      <c r="F1084" s="7" t="s">
        <v>93</v>
      </c>
      <c r="G1084" s="8"/>
      <c r="H1084" s="233"/>
      <c r="I1084" s="246">
        <f t="shared" ref="I1084:I1095" si="87">+G1084*H1084</f>
        <v>0</v>
      </c>
    </row>
    <row r="1085" spans="1:9" ht="13.5" x14ac:dyDescent="0.25">
      <c r="A1085" s="56" t="s">
        <v>104</v>
      </c>
      <c r="B1085" s="57" t="s">
        <v>867</v>
      </c>
      <c r="C1085" s="57" t="s">
        <v>5</v>
      </c>
      <c r="D1085" s="66" t="s">
        <v>104</v>
      </c>
      <c r="E1085" s="16" t="s">
        <v>625</v>
      </c>
      <c r="F1085" s="7" t="s">
        <v>93</v>
      </c>
      <c r="G1085" s="8"/>
      <c r="H1085" s="233"/>
      <c r="I1085" s="246">
        <f t="shared" si="87"/>
        <v>0</v>
      </c>
    </row>
    <row r="1086" spans="1:9" x14ac:dyDescent="0.25">
      <c r="A1086" s="56" t="s">
        <v>104</v>
      </c>
      <c r="B1086" s="57" t="s">
        <v>867</v>
      </c>
      <c r="C1086" s="57" t="s">
        <v>5</v>
      </c>
      <c r="D1086" s="66" t="s">
        <v>509</v>
      </c>
      <c r="E1086" s="16" t="s">
        <v>627</v>
      </c>
      <c r="F1086" s="7" t="s">
        <v>56</v>
      </c>
      <c r="G1086" s="8"/>
      <c r="H1086" s="233"/>
      <c r="I1086" s="246">
        <f t="shared" si="87"/>
        <v>0</v>
      </c>
    </row>
    <row r="1087" spans="1:9" x14ac:dyDescent="0.25">
      <c r="A1087" s="56" t="s">
        <v>104</v>
      </c>
      <c r="B1087" s="57" t="s">
        <v>867</v>
      </c>
      <c r="C1087" s="57" t="s">
        <v>5</v>
      </c>
      <c r="D1087" s="66" t="s">
        <v>842</v>
      </c>
      <c r="E1087" s="16" t="s">
        <v>628</v>
      </c>
      <c r="F1087" s="7" t="s">
        <v>492</v>
      </c>
      <c r="G1087" s="8"/>
      <c r="H1087" s="233"/>
      <c r="I1087" s="246">
        <f t="shared" si="87"/>
        <v>0</v>
      </c>
    </row>
    <row r="1088" spans="1:9" x14ac:dyDescent="0.25">
      <c r="A1088" s="56" t="s">
        <v>104</v>
      </c>
      <c r="B1088" s="57" t="s">
        <v>867</v>
      </c>
      <c r="C1088" s="57" t="s">
        <v>5</v>
      </c>
      <c r="D1088" s="66" t="s">
        <v>843</v>
      </c>
      <c r="E1088" s="16" t="s">
        <v>629</v>
      </c>
      <c r="F1088" s="7" t="s">
        <v>56</v>
      </c>
      <c r="G1088" s="8"/>
      <c r="H1088" s="233"/>
      <c r="I1088" s="246">
        <f t="shared" si="87"/>
        <v>0</v>
      </c>
    </row>
    <row r="1089" spans="1:9" x14ac:dyDescent="0.25">
      <c r="A1089" s="56" t="s">
        <v>104</v>
      </c>
      <c r="B1089" s="57" t="s">
        <v>867</v>
      </c>
      <c r="C1089" s="57" t="s">
        <v>5</v>
      </c>
      <c r="D1089" s="66" t="s">
        <v>844</v>
      </c>
      <c r="E1089" s="16" t="s">
        <v>630</v>
      </c>
      <c r="F1089" s="7" t="s">
        <v>492</v>
      </c>
      <c r="G1089" s="8"/>
      <c r="H1089" s="233"/>
      <c r="I1089" s="246">
        <f t="shared" si="87"/>
        <v>0</v>
      </c>
    </row>
    <row r="1090" spans="1:9" ht="36" x14ac:dyDescent="0.25">
      <c r="A1090" s="56" t="s">
        <v>104</v>
      </c>
      <c r="B1090" s="57" t="s">
        <v>867</v>
      </c>
      <c r="C1090" s="57" t="s">
        <v>5</v>
      </c>
      <c r="D1090" s="66" t="s">
        <v>845</v>
      </c>
      <c r="E1090" s="16" t="s">
        <v>618</v>
      </c>
      <c r="F1090" s="7" t="s">
        <v>35</v>
      </c>
      <c r="G1090" s="8"/>
      <c r="H1090" s="233"/>
      <c r="I1090" s="246">
        <f t="shared" si="87"/>
        <v>0</v>
      </c>
    </row>
    <row r="1091" spans="1:9" ht="36" x14ac:dyDescent="0.25">
      <c r="A1091" s="56" t="s">
        <v>104</v>
      </c>
      <c r="B1091" s="57" t="s">
        <v>867</v>
      </c>
      <c r="C1091" s="57" t="s">
        <v>5</v>
      </c>
      <c r="D1091" s="66" t="s">
        <v>846</v>
      </c>
      <c r="E1091" s="16" t="s">
        <v>619</v>
      </c>
      <c r="F1091" s="7" t="s">
        <v>35</v>
      </c>
      <c r="G1091" s="8"/>
      <c r="H1091" s="233"/>
      <c r="I1091" s="246">
        <f t="shared" si="87"/>
        <v>0</v>
      </c>
    </row>
    <row r="1092" spans="1:9" ht="36" x14ac:dyDescent="0.25">
      <c r="A1092" s="56" t="s">
        <v>104</v>
      </c>
      <c r="B1092" s="57" t="s">
        <v>867</v>
      </c>
      <c r="C1092" s="57" t="s">
        <v>5</v>
      </c>
      <c r="D1092" s="66" t="s">
        <v>847</v>
      </c>
      <c r="E1092" s="16" t="s">
        <v>621</v>
      </c>
      <c r="F1092" s="7" t="s">
        <v>35</v>
      </c>
      <c r="G1092" s="8"/>
      <c r="H1092" s="233"/>
      <c r="I1092" s="246">
        <f t="shared" si="87"/>
        <v>0</v>
      </c>
    </row>
    <row r="1093" spans="1:9" ht="36" x14ac:dyDescent="0.25">
      <c r="A1093" s="56" t="s">
        <v>104</v>
      </c>
      <c r="B1093" s="57" t="s">
        <v>867</v>
      </c>
      <c r="C1093" s="57" t="s">
        <v>5</v>
      </c>
      <c r="D1093" s="66" t="s">
        <v>848</v>
      </c>
      <c r="E1093" s="16" t="s">
        <v>620</v>
      </c>
      <c r="F1093" s="7" t="s">
        <v>35</v>
      </c>
      <c r="G1093" s="8"/>
      <c r="H1093" s="233"/>
      <c r="I1093" s="246">
        <f>+G1093*H1093</f>
        <v>0</v>
      </c>
    </row>
    <row r="1094" spans="1:9" ht="36" x14ac:dyDescent="0.25">
      <c r="A1094" s="56" t="s">
        <v>104</v>
      </c>
      <c r="B1094" s="57" t="s">
        <v>867</v>
      </c>
      <c r="C1094" s="57" t="s">
        <v>5</v>
      </c>
      <c r="D1094" s="66" t="s">
        <v>849</v>
      </c>
      <c r="E1094" s="16" t="s">
        <v>622</v>
      </c>
      <c r="F1094" s="7" t="s">
        <v>35</v>
      </c>
      <c r="G1094" s="8"/>
      <c r="H1094" s="233"/>
      <c r="I1094" s="246">
        <f t="shared" si="87"/>
        <v>0</v>
      </c>
    </row>
    <row r="1095" spans="1:9" ht="36" x14ac:dyDescent="0.25">
      <c r="A1095" s="56" t="s">
        <v>104</v>
      </c>
      <c r="B1095" s="57" t="s">
        <v>867</v>
      </c>
      <c r="C1095" s="57" t="s">
        <v>5</v>
      </c>
      <c r="D1095" s="66" t="s">
        <v>850</v>
      </c>
      <c r="E1095" s="16" t="s">
        <v>623</v>
      </c>
      <c r="F1095" s="7" t="s">
        <v>35</v>
      </c>
      <c r="G1095" s="8"/>
      <c r="H1095" s="233"/>
      <c r="I1095" s="246">
        <f t="shared" si="87"/>
        <v>0</v>
      </c>
    </row>
    <row r="1096" spans="1:9" x14ac:dyDescent="0.25">
      <c r="A1096" s="52" t="s">
        <v>104</v>
      </c>
      <c r="B1096" s="53" t="s">
        <v>868</v>
      </c>
      <c r="C1096" s="53"/>
      <c r="D1096" s="64"/>
      <c r="E1096" s="41" t="s">
        <v>624</v>
      </c>
      <c r="F1096" s="42"/>
      <c r="G1096" s="42"/>
      <c r="H1096" s="43"/>
      <c r="I1096" s="44">
        <f>I1097</f>
        <v>0</v>
      </c>
    </row>
    <row r="1097" spans="1:9" x14ac:dyDescent="0.25">
      <c r="A1097" s="54" t="s">
        <v>104</v>
      </c>
      <c r="B1097" s="55" t="s">
        <v>868</v>
      </c>
      <c r="C1097" s="55" t="s">
        <v>5</v>
      </c>
      <c r="D1097" s="65"/>
      <c r="E1097" s="33" t="s">
        <v>624</v>
      </c>
      <c r="F1097" s="34"/>
      <c r="G1097" s="34"/>
      <c r="H1097" s="39"/>
      <c r="I1097" s="35">
        <f>SUM(I1098:I1108)</f>
        <v>0</v>
      </c>
    </row>
    <row r="1098" spans="1:9" x14ac:dyDescent="0.25">
      <c r="A1098" s="56" t="s">
        <v>104</v>
      </c>
      <c r="B1098" s="57" t="s">
        <v>868</v>
      </c>
      <c r="C1098" s="57" t="s">
        <v>5</v>
      </c>
      <c r="D1098" s="66" t="s">
        <v>5</v>
      </c>
      <c r="E1098" s="16" t="s">
        <v>499</v>
      </c>
      <c r="F1098" s="22" t="s">
        <v>15</v>
      </c>
      <c r="G1098" s="251"/>
      <c r="H1098" s="234"/>
      <c r="I1098" s="246">
        <f>+G1098*H1098</f>
        <v>0</v>
      </c>
    </row>
    <row r="1099" spans="1:9" x14ac:dyDescent="0.25">
      <c r="A1099" s="56" t="s">
        <v>104</v>
      </c>
      <c r="B1099" s="57" t="s">
        <v>868</v>
      </c>
      <c r="C1099" s="57" t="s">
        <v>5</v>
      </c>
      <c r="D1099" s="66" t="s">
        <v>104</v>
      </c>
      <c r="E1099" s="16" t="s">
        <v>500</v>
      </c>
      <c r="F1099" s="22" t="s">
        <v>15</v>
      </c>
      <c r="G1099" s="8"/>
      <c r="H1099" s="234"/>
      <c r="I1099" s="246">
        <f t="shared" ref="I1099:I1108" si="88">+G1099*H1099</f>
        <v>0</v>
      </c>
    </row>
    <row r="1100" spans="1:9" x14ac:dyDescent="0.25">
      <c r="A1100" s="56" t="s">
        <v>104</v>
      </c>
      <c r="B1100" s="57" t="s">
        <v>868</v>
      </c>
      <c r="C1100" s="57" t="s">
        <v>5</v>
      </c>
      <c r="D1100" s="66" t="s">
        <v>509</v>
      </c>
      <c r="E1100" s="16" t="s">
        <v>501</v>
      </c>
      <c r="F1100" s="22" t="s">
        <v>15</v>
      </c>
      <c r="G1100" s="8"/>
      <c r="H1100" s="234"/>
      <c r="I1100" s="246">
        <f t="shared" si="88"/>
        <v>0</v>
      </c>
    </row>
    <row r="1101" spans="1:9" x14ac:dyDescent="0.25">
      <c r="A1101" s="56" t="s">
        <v>104</v>
      </c>
      <c r="B1101" s="57" t="s">
        <v>868</v>
      </c>
      <c r="C1101" s="57" t="s">
        <v>5</v>
      </c>
      <c r="D1101" s="66" t="s">
        <v>842</v>
      </c>
      <c r="E1101" s="16" t="s">
        <v>502</v>
      </c>
      <c r="F1101" s="22" t="s">
        <v>15</v>
      </c>
      <c r="G1101" s="8"/>
      <c r="H1101" s="234"/>
      <c r="I1101" s="246">
        <f t="shared" si="88"/>
        <v>0</v>
      </c>
    </row>
    <row r="1102" spans="1:9" x14ac:dyDescent="0.25">
      <c r="A1102" s="56" t="s">
        <v>104</v>
      </c>
      <c r="B1102" s="57" t="s">
        <v>868</v>
      </c>
      <c r="C1102" s="57" t="s">
        <v>5</v>
      </c>
      <c r="D1102" s="66" t="s">
        <v>843</v>
      </c>
      <c r="E1102" s="16" t="s">
        <v>503</v>
      </c>
      <c r="F1102" s="22" t="s">
        <v>15</v>
      </c>
      <c r="G1102" s="8"/>
      <c r="H1102" s="234"/>
      <c r="I1102" s="246">
        <f t="shared" si="88"/>
        <v>0</v>
      </c>
    </row>
    <row r="1103" spans="1:9" ht="24" x14ac:dyDescent="0.25">
      <c r="A1103" s="56" t="s">
        <v>104</v>
      </c>
      <c r="B1103" s="57" t="s">
        <v>868</v>
      </c>
      <c r="C1103" s="57" t="s">
        <v>5</v>
      </c>
      <c r="D1103" s="66" t="s">
        <v>844</v>
      </c>
      <c r="E1103" s="16" t="s">
        <v>787</v>
      </c>
      <c r="F1103" s="22" t="s">
        <v>15</v>
      </c>
      <c r="G1103" s="8"/>
      <c r="H1103" s="234"/>
      <c r="I1103" s="246">
        <f t="shared" si="88"/>
        <v>0</v>
      </c>
    </row>
    <row r="1104" spans="1:9" ht="24" x14ac:dyDescent="0.25">
      <c r="A1104" s="56" t="s">
        <v>104</v>
      </c>
      <c r="B1104" s="57" t="s">
        <v>868</v>
      </c>
      <c r="C1104" s="57" t="s">
        <v>5</v>
      </c>
      <c r="D1104" s="66" t="s">
        <v>845</v>
      </c>
      <c r="E1104" s="16" t="s">
        <v>788</v>
      </c>
      <c r="F1104" s="22" t="s">
        <v>15</v>
      </c>
      <c r="G1104" s="8"/>
      <c r="H1104" s="234"/>
      <c r="I1104" s="246">
        <f t="shared" si="88"/>
        <v>0</v>
      </c>
    </row>
    <row r="1105" spans="1:9" ht="24" x14ac:dyDescent="0.25">
      <c r="A1105" s="56" t="s">
        <v>104</v>
      </c>
      <c r="B1105" s="57" t="s">
        <v>868</v>
      </c>
      <c r="C1105" s="57" t="s">
        <v>5</v>
      </c>
      <c r="D1105" s="66" t="s">
        <v>846</v>
      </c>
      <c r="E1105" s="16" t="s">
        <v>789</v>
      </c>
      <c r="F1105" s="22" t="s">
        <v>15</v>
      </c>
      <c r="G1105" s="8"/>
      <c r="H1105" s="234"/>
      <c r="I1105" s="246">
        <f t="shared" si="88"/>
        <v>0</v>
      </c>
    </row>
    <row r="1106" spans="1:9" x14ac:dyDescent="0.25">
      <c r="A1106" s="56" t="s">
        <v>104</v>
      </c>
      <c r="B1106" s="57" t="s">
        <v>868</v>
      </c>
      <c r="C1106" s="57" t="s">
        <v>5</v>
      </c>
      <c r="D1106" s="66" t="s">
        <v>847</v>
      </c>
      <c r="E1106" s="16" t="s">
        <v>504</v>
      </c>
      <c r="F1106" s="22" t="s">
        <v>15</v>
      </c>
      <c r="G1106" s="8"/>
      <c r="H1106" s="234"/>
      <c r="I1106" s="246">
        <f t="shared" si="88"/>
        <v>0</v>
      </c>
    </row>
    <row r="1107" spans="1:9" ht="24" x14ac:dyDescent="0.25">
      <c r="A1107" s="56" t="s">
        <v>104</v>
      </c>
      <c r="B1107" s="57" t="s">
        <v>868</v>
      </c>
      <c r="C1107" s="57" t="s">
        <v>5</v>
      </c>
      <c r="D1107" s="66" t="s">
        <v>848</v>
      </c>
      <c r="E1107" s="16" t="s">
        <v>505</v>
      </c>
      <c r="F1107" s="22" t="s">
        <v>15</v>
      </c>
      <c r="G1107" s="8"/>
      <c r="H1107" s="234"/>
      <c r="I1107" s="246">
        <f t="shared" si="88"/>
        <v>0</v>
      </c>
    </row>
    <row r="1108" spans="1:9" x14ac:dyDescent="0.25">
      <c r="A1108" s="56" t="s">
        <v>104</v>
      </c>
      <c r="B1108" s="57" t="s">
        <v>868</v>
      </c>
      <c r="C1108" s="57" t="s">
        <v>5</v>
      </c>
      <c r="D1108" s="66" t="s">
        <v>849</v>
      </c>
      <c r="E1108" s="16" t="s">
        <v>506</v>
      </c>
      <c r="F1108" s="22" t="s">
        <v>15</v>
      </c>
      <c r="G1108" s="8"/>
      <c r="H1108" s="234"/>
      <c r="I1108" s="246">
        <f t="shared" si="88"/>
        <v>0</v>
      </c>
    </row>
    <row r="1109" spans="1:9" x14ac:dyDescent="0.25">
      <c r="A1109" s="52" t="s">
        <v>104</v>
      </c>
      <c r="B1109" s="53" t="s">
        <v>869</v>
      </c>
      <c r="C1109" s="53"/>
      <c r="D1109" s="64"/>
      <c r="E1109" s="41" t="s">
        <v>507</v>
      </c>
      <c r="F1109" s="42"/>
      <c r="G1109" s="42"/>
      <c r="H1109" s="43"/>
      <c r="I1109" s="44">
        <f>I1110</f>
        <v>0</v>
      </c>
    </row>
    <row r="1110" spans="1:9" x14ac:dyDescent="0.25">
      <c r="A1110" s="54" t="s">
        <v>104</v>
      </c>
      <c r="B1110" s="55" t="s">
        <v>869</v>
      </c>
      <c r="C1110" s="55" t="s">
        <v>5</v>
      </c>
      <c r="D1110" s="65"/>
      <c r="E1110" s="33" t="s">
        <v>507</v>
      </c>
      <c r="F1110" s="34"/>
      <c r="G1110" s="34"/>
      <c r="H1110" s="39"/>
      <c r="I1110" s="35">
        <f>SUM(I1111:I1112)</f>
        <v>0</v>
      </c>
    </row>
    <row r="1111" spans="1:9" x14ac:dyDescent="0.25">
      <c r="A1111" s="56" t="s">
        <v>104</v>
      </c>
      <c r="B1111" s="57" t="s">
        <v>869</v>
      </c>
      <c r="C1111" s="57" t="s">
        <v>5</v>
      </c>
      <c r="D1111" s="66" t="s">
        <v>5</v>
      </c>
      <c r="E1111" s="16" t="s">
        <v>508</v>
      </c>
      <c r="F1111" s="22" t="s">
        <v>15</v>
      </c>
      <c r="G1111" s="8"/>
      <c r="H1111" s="235"/>
      <c r="I1111" s="246">
        <f t="shared" ref="I1111:I1112" si="89">+G1111*H1111</f>
        <v>0</v>
      </c>
    </row>
    <row r="1112" spans="1:9" ht="60" x14ac:dyDescent="0.25">
      <c r="A1112" s="56" t="s">
        <v>104</v>
      </c>
      <c r="B1112" s="57" t="s">
        <v>869</v>
      </c>
      <c r="C1112" s="57" t="s">
        <v>5</v>
      </c>
      <c r="D1112" s="66" t="s">
        <v>104</v>
      </c>
      <c r="E1112" s="16" t="s">
        <v>975</v>
      </c>
      <c r="F1112" s="22" t="s">
        <v>15</v>
      </c>
      <c r="G1112" s="8"/>
      <c r="H1112" s="235"/>
      <c r="I1112" s="246">
        <f t="shared" si="89"/>
        <v>0</v>
      </c>
    </row>
    <row r="1113" spans="1:9" x14ac:dyDescent="0.25">
      <c r="A1113" s="58" t="s">
        <v>509</v>
      </c>
      <c r="B1113" s="59"/>
      <c r="C1113" s="59"/>
      <c r="D1113" s="63"/>
      <c r="E1113" s="45" t="s">
        <v>510</v>
      </c>
      <c r="F1113" s="46"/>
      <c r="G1113" s="46"/>
      <c r="H1113" s="47"/>
      <c r="I1113" s="48">
        <f>I1114+I1122+I1128+I1135</f>
        <v>0</v>
      </c>
    </row>
    <row r="1114" spans="1:9" x14ac:dyDescent="0.25">
      <c r="A1114" s="52" t="s">
        <v>509</v>
      </c>
      <c r="B1114" s="53" t="s">
        <v>5</v>
      </c>
      <c r="C1114" s="53"/>
      <c r="D1114" s="64"/>
      <c r="E1114" s="41" t="s">
        <v>511</v>
      </c>
      <c r="F1114" s="42"/>
      <c r="G1114" s="42"/>
      <c r="H1114" s="43"/>
      <c r="I1114" s="44">
        <f>I1115</f>
        <v>0</v>
      </c>
    </row>
    <row r="1115" spans="1:9" x14ac:dyDescent="0.25">
      <c r="A1115" s="54" t="s">
        <v>509</v>
      </c>
      <c r="B1115" s="55" t="s">
        <v>5</v>
      </c>
      <c r="C1115" s="55" t="s">
        <v>5</v>
      </c>
      <c r="D1115" s="65"/>
      <c r="E1115" s="33" t="s">
        <v>511</v>
      </c>
      <c r="F1115" s="34"/>
      <c r="G1115" s="34"/>
      <c r="H1115" s="39"/>
      <c r="I1115" s="35">
        <f>SUM(I1116:I1121)</f>
        <v>0</v>
      </c>
    </row>
    <row r="1116" spans="1:9" x14ac:dyDescent="0.25">
      <c r="A1116" s="56" t="s">
        <v>509</v>
      </c>
      <c r="B1116" s="57" t="s">
        <v>5</v>
      </c>
      <c r="C1116" s="57" t="s">
        <v>5</v>
      </c>
      <c r="D1116" s="66" t="s">
        <v>5</v>
      </c>
      <c r="E1116" s="16" t="s">
        <v>512</v>
      </c>
      <c r="F1116" s="22" t="s">
        <v>15</v>
      </c>
      <c r="G1116" s="8"/>
      <c r="H1116" s="236"/>
      <c r="I1116" s="246">
        <f t="shared" ref="I1116:I1121" si="90">+G1116*H1116</f>
        <v>0</v>
      </c>
    </row>
    <row r="1117" spans="1:9" x14ac:dyDescent="0.25">
      <c r="A1117" s="56" t="s">
        <v>509</v>
      </c>
      <c r="B1117" s="57" t="s">
        <v>5</v>
      </c>
      <c r="C1117" s="57" t="s">
        <v>5</v>
      </c>
      <c r="D1117" s="66" t="s">
        <v>104</v>
      </c>
      <c r="E1117" s="16" t="s">
        <v>513</v>
      </c>
      <c r="F1117" s="22" t="s">
        <v>15</v>
      </c>
      <c r="G1117" s="8"/>
      <c r="H1117" s="236"/>
      <c r="I1117" s="246">
        <f t="shared" si="90"/>
        <v>0</v>
      </c>
    </row>
    <row r="1118" spans="1:9" x14ac:dyDescent="0.25">
      <c r="A1118" s="56" t="s">
        <v>509</v>
      </c>
      <c r="B1118" s="57" t="s">
        <v>5</v>
      </c>
      <c r="C1118" s="57" t="s">
        <v>5</v>
      </c>
      <c r="D1118" s="66" t="s">
        <v>509</v>
      </c>
      <c r="E1118" s="16" t="s">
        <v>514</v>
      </c>
      <c r="F1118" s="22" t="s">
        <v>15</v>
      </c>
      <c r="G1118" s="8"/>
      <c r="H1118" s="236"/>
      <c r="I1118" s="246">
        <f t="shared" si="90"/>
        <v>0</v>
      </c>
    </row>
    <row r="1119" spans="1:9" x14ac:dyDescent="0.25">
      <c r="A1119" s="56" t="s">
        <v>509</v>
      </c>
      <c r="B1119" s="57" t="s">
        <v>5</v>
      </c>
      <c r="C1119" s="57" t="s">
        <v>5</v>
      </c>
      <c r="D1119" s="66" t="s">
        <v>842</v>
      </c>
      <c r="E1119" s="16" t="s">
        <v>515</v>
      </c>
      <c r="F1119" s="22" t="s">
        <v>15</v>
      </c>
      <c r="G1119" s="8"/>
      <c r="H1119" s="236"/>
      <c r="I1119" s="246">
        <f t="shared" si="90"/>
        <v>0</v>
      </c>
    </row>
    <row r="1120" spans="1:9" x14ac:dyDescent="0.25">
      <c r="A1120" s="56" t="s">
        <v>509</v>
      </c>
      <c r="B1120" s="57" t="s">
        <v>5</v>
      </c>
      <c r="C1120" s="57" t="s">
        <v>5</v>
      </c>
      <c r="D1120" s="66" t="s">
        <v>843</v>
      </c>
      <c r="E1120" s="16" t="s">
        <v>516</v>
      </c>
      <c r="F1120" s="22" t="s">
        <v>15</v>
      </c>
      <c r="G1120" s="8"/>
      <c r="H1120" s="236"/>
      <c r="I1120" s="246">
        <f t="shared" si="90"/>
        <v>0</v>
      </c>
    </row>
    <row r="1121" spans="1:9" x14ac:dyDescent="0.25">
      <c r="A1121" s="56" t="s">
        <v>509</v>
      </c>
      <c r="B1121" s="57" t="s">
        <v>5</v>
      </c>
      <c r="C1121" s="57" t="s">
        <v>5</v>
      </c>
      <c r="D1121" s="66" t="s">
        <v>844</v>
      </c>
      <c r="E1121" s="16" t="s">
        <v>517</v>
      </c>
      <c r="F1121" s="22" t="s">
        <v>15</v>
      </c>
      <c r="G1121" s="8"/>
      <c r="H1121" s="236"/>
      <c r="I1121" s="246">
        <f t="shared" si="90"/>
        <v>0</v>
      </c>
    </row>
    <row r="1122" spans="1:9" x14ac:dyDescent="0.25">
      <c r="A1122" s="52" t="s">
        <v>509</v>
      </c>
      <c r="B1122" s="53" t="s">
        <v>104</v>
      </c>
      <c r="C1122" s="53"/>
      <c r="D1122" s="64"/>
      <c r="E1122" s="41" t="s">
        <v>518</v>
      </c>
      <c r="F1122" s="42"/>
      <c r="G1122" s="42"/>
      <c r="H1122" s="43"/>
      <c r="I1122" s="44">
        <f>I1123</f>
        <v>0</v>
      </c>
    </row>
    <row r="1123" spans="1:9" x14ac:dyDescent="0.25">
      <c r="A1123" s="54" t="s">
        <v>509</v>
      </c>
      <c r="B1123" s="55" t="s">
        <v>104</v>
      </c>
      <c r="C1123" s="55" t="s">
        <v>5</v>
      </c>
      <c r="D1123" s="65"/>
      <c r="E1123" s="33" t="s">
        <v>518</v>
      </c>
      <c r="F1123" s="34"/>
      <c r="G1123" s="34"/>
      <c r="H1123" s="39"/>
      <c r="I1123" s="35">
        <f>SUM(I1124:I1127)</f>
        <v>0</v>
      </c>
    </row>
    <row r="1124" spans="1:9" x14ac:dyDescent="0.25">
      <c r="A1124" s="56" t="s">
        <v>509</v>
      </c>
      <c r="B1124" s="57" t="s">
        <v>104</v>
      </c>
      <c r="C1124" s="57" t="s">
        <v>5</v>
      </c>
      <c r="D1124" s="66" t="s">
        <v>5</v>
      </c>
      <c r="E1124" s="16" t="s">
        <v>519</v>
      </c>
      <c r="F1124" s="22" t="s">
        <v>791</v>
      </c>
      <c r="G1124" s="8"/>
      <c r="H1124" s="237"/>
      <c r="I1124" s="246">
        <f t="shared" ref="I1124:I1127" si="91">+G1124*H1124</f>
        <v>0</v>
      </c>
    </row>
    <row r="1125" spans="1:9" x14ac:dyDescent="0.25">
      <c r="A1125" s="56" t="s">
        <v>509</v>
      </c>
      <c r="B1125" s="57" t="s">
        <v>104</v>
      </c>
      <c r="C1125" s="57" t="s">
        <v>5</v>
      </c>
      <c r="D1125" s="66" t="s">
        <v>104</v>
      </c>
      <c r="E1125" s="16" t="s">
        <v>520</v>
      </c>
      <c r="F1125" s="22" t="s">
        <v>791</v>
      </c>
      <c r="G1125" s="8"/>
      <c r="H1125" s="237"/>
      <c r="I1125" s="246">
        <f t="shared" si="91"/>
        <v>0</v>
      </c>
    </row>
    <row r="1126" spans="1:9" x14ac:dyDescent="0.25">
      <c r="A1126" s="56" t="s">
        <v>509</v>
      </c>
      <c r="B1126" s="57" t="s">
        <v>104</v>
      </c>
      <c r="C1126" s="57" t="s">
        <v>5</v>
      </c>
      <c r="D1126" s="66" t="s">
        <v>509</v>
      </c>
      <c r="E1126" s="16" t="s">
        <v>521</v>
      </c>
      <c r="F1126" s="22" t="s">
        <v>791</v>
      </c>
      <c r="G1126" s="8"/>
      <c r="H1126" s="237"/>
      <c r="I1126" s="246">
        <f t="shared" si="91"/>
        <v>0</v>
      </c>
    </row>
    <row r="1127" spans="1:9" x14ac:dyDescent="0.25">
      <c r="A1127" s="56" t="s">
        <v>509</v>
      </c>
      <c r="B1127" s="57" t="s">
        <v>104</v>
      </c>
      <c r="C1127" s="57" t="s">
        <v>5</v>
      </c>
      <c r="D1127" s="66" t="s">
        <v>842</v>
      </c>
      <c r="E1127" s="16" t="s">
        <v>522</v>
      </c>
      <c r="F1127" s="22" t="s">
        <v>791</v>
      </c>
      <c r="G1127" s="8"/>
      <c r="H1127" s="237"/>
      <c r="I1127" s="246">
        <f t="shared" si="91"/>
        <v>0</v>
      </c>
    </row>
    <row r="1128" spans="1:9" x14ac:dyDescent="0.25">
      <c r="A1128" s="52" t="s">
        <v>509</v>
      </c>
      <c r="B1128" s="53" t="s">
        <v>509</v>
      </c>
      <c r="C1128" s="53"/>
      <c r="D1128" s="64"/>
      <c r="E1128" s="41" t="s">
        <v>523</v>
      </c>
      <c r="F1128" s="42"/>
      <c r="G1128" s="42"/>
      <c r="H1128" s="43"/>
      <c r="I1128" s="44">
        <f>I1129</f>
        <v>0</v>
      </c>
    </row>
    <row r="1129" spans="1:9" x14ac:dyDescent="0.25">
      <c r="A1129" s="54" t="s">
        <v>509</v>
      </c>
      <c r="B1129" s="55" t="s">
        <v>509</v>
      </c>
      <c r="C1129" s="55" t="s">
        <v>5</v>
      </c>
      <c r="D1129" s="65"/>
      <c r="E1129" s="33" t="s">
        <v>523</v>
      </c>
      <c r="F1129" s="34"/>
      <c r="G1129" s="34"/>
      <c r="H1129" s="39"/>
      <c r="I1129" s="35">
        <f>SUM(I1130:I1134)</f>
        <v>0</v>
      </c>
    </row>
    <row r="1130" spans="1:9" ht="13.5" x14ac:dyDescent="0.25">
      <c r="A1130" s="56" t="s">
        <v>509</v>
      </c>
      <c r="B1130" s="57" t="s">
        <v>509</v>
      </c>
      <c r="C1130" s="57" t="s">
        <v>5</v>
      </c>
      <c r="D1130" s="66" t="s">
        <v>5</v>
      </c>
      <c r="E1130" s="16" t="s">
        <v>737</v>
      </c>
      <c r="F1130" s="22" t="s">
        <v>791</v>
      </c>
      <c r="G1130" s="8"/>
      <c r="H1130" s="238"/>
      <c r="I1130" s="246">
        <f t="shared" ref="I1130:I1134" si="92">+G1130*H1130</f>
        <v>0</v>
      </c>
    </row>
    <row r="1131" spans="1:9" ht="13.5" x14ac:dyDescent="0.25">
      <c r="A1131" s="56" t="s">
        <v>509</v>
      </c>
      <c r="B1131" s="57" t="s">
        <v>509</v>
      </c>
      <c r="C1131" s="57" t="s">
        <v>5</v>
      </c>
      <c r="D1131" s="66" t="s">
        <v>104</v>
      </c>
      <c r="E1131" s="16" t="s">
        <v>466</v>
      </c>
      <c r="F1131" s="22" t="s">
        <v>791</v>
      </c>
      <c r="G1131" s="8"/>
      <c r="H1131" s="238"/>
      <c r="I1131" s="246">
        <f t="shared" si="92"/>
        <v>0</v>
      </c>
    </row>
    <row r="1132" spans="1:9" ht="13.5" x14ac:dyDescent="0.25">
      <c r="A1132" s="56" t="s">
        <v>509</v>
      </c>
      <c r="B1132" s="57" t="s">
        <v>509</v>
      </c>
      <c r="C1132" s="57" t="s">
        <v>5</v>
      </c>
      <c r="D1132" s="66" t="s">
        <v>509</v>
      </c>
      <c r="E1132" s="16" t="s">
        <v>467</v>
      </c>
      <c r="F1132" s="22" t="s">
        <v>791</v>
      </c>
      <c r="G1132" s="8"/>
      <c r="H1132" s="238"/>
      <c r="I1132" s="246">
        <f t="shared" si="92"/>
        <v>0</v>
      </c>
    </row>
    <row r="1133" spans="1:9" ht="13.5" x14ac:dyDescent="0.25">
      <c r="A1133" s="56" t="s">
        <v>509</v>
      </c>
      <c r="B1133" s="57" t="s">
        <v>509</v>
      </c>
      <c r="C1133" s="57" t="s">
        <v>5</v>
      </c>
      <c r="D1133" s="66" t="s">
        <v>842</v>
      </c>
      <c r="E1133" s="16" t="s">
        <v>468</v>
      </c>
      <c r="F1133" s="22" t="s">
        <v>791</v>
      </c>
      <c r="G1133" s="251">
        <v>61.5</v>
      </c>
      <c r="H1133" s="238"/>
      <c r="I1133" s="246">
        <f t="shared" si="92"/>
        <v>0</v>
      </c>
    </row>
    <row r="1134" spans="1:9" ht="13.5" x14ac:dyDescent="0.25">
      <c r="A1134" s="56" t="s">
        <v>509</v>
      </c>
      <c r="B1134" s="57" t="s">
        <v>509</v>
      </c>
      <c r="C1134" s="57" t="s">
        <v>5</v>
      </c>
      <c r="D1134" s="66" t="s">
        <v>843</v>
      </c>
      <c r="E1134" s="16" t="s">
        <v>469</v>
      </c>
      <c r="F1134" s="22" t="s">
        <v>791</v>
      </c>
      <c r="G1134" s="8"/>
      <c r="H1134" s="238"/>
      <c r="I1134" s="246">
        <f t="shared" si="92"/>
        <v>0</v>
      </c>
    </row>
    <row r="1135" spans="1:9" x14ac:dyDescent="0.25">
      <c r="A1135" s="52" t="s">
        <v>509</v>
      </c>
      <c r="B1135" s="53" t="s">
        <v>842</v>
      </c>
      <c r="C1135" s="53"/>
      <c r="D1135" s="64"/>
      <c r="E1135" s="41" t="s">
        <v>528</v>
      </c>
      <c r="F1135" s="42"/>
      <c r="G1135" s="42"/>
      <c r="H1135" s="43"/>
      <c r="I1135" s="44">
        <f>I1136</f>
        <v>0</v>
      </c>
    </row>
    <row r="1136" spans="1:9" x14ac:dyDescent="0.25">
      <c r="A1136" s="54" t="s">
        <v>509</v>
      </c>
      <c r="B1136" s="55" t="s">
        <v>842</v>
      </c>
      <c r="C1136" s="55" t="s">
        <v>5</v>
      </c>
      <c r="D1136" s="65"/>
      <c r="E1136" s="33" t="s">
        <v>528</v>
      </c>
      <c r="F1136" s="34"/>
      <c r="G1136" s="34"/>
      <c r="H1136" s="39"/>
      <c r="I1136" s="35">
        <f>SUM(I1137:I1141)</f>
        <v>0</v>
      </c>
    </row>
    <row r="1137" spans="1:9" x14ac:dyDescent="0.25">
      <c r="A1137" s="56" t="s">
        <v>509</v>
      </c>
      <c r="B1137" s="57" t="s">
        <v>842</v>
      </c>
      <c r="C1137" s="57" t="s">
        <v>5</v>
      </c>
      <c r="D1137" s="66" t="s">
        <v>5</v>
      </c>
      <c r="E1137" s="16" t="s">
        <v>738</v>
      </c>
      <c r="F1137" s="22" t="s">
        <v>15</v>
      </c>
      <c r="G1137" s="8"/>
      <c r="H1137" s="239"/>
      <c r="I1137" s="246">
        <f t="shared" ref="I1137:I1141" si="93">+G1137*H1137</f>
        <v>0</v>
      </c>
    </row>
    <row r="1138" spans="1:9" x14ac:dyDescent="0.25">
      <c r="A1138" s="56" t="s">
        <v>509</v>
      </c>
      <c r="B1138" s="57" t="s">
        <v>842</v>
      </c>
      <c r="C1138" s="57" t="s">
        <v>5</v>
      </c>
      <c r="D1138" s="66" t="s">
        <v>104</v>
      </c>
      <c r="E1138" s="16" t="s">
        <v>524</v>
      </c>
      <c r="F1138" s="22" t="s">
        <v>15</v>
      </c>
      <c r="G1138" s="8"/>
      <c r="H1138" s="239"/>
      <c r="I1138" s="246">
        <f t="shared" si="93"/>
        <v>0</v>
      </c>
    </row>
    <row r="1139" spans="1:9" x14ac:dyDescent="0.25">
      <c r="A1139" s="56" t="s">
        <v>509</v>
      </c>
      <c r="B1139" s="57" t="s">
        <v>842</v>
      </c>
      <c r="C1139" s="57" t="s">
        <v>5</v>
      </c>
      <c r="D1139" s="66" t="s">
        <v>509</v>
      </c>
      <c r="E1139" s="16" t="s">
        <v>525</v>
      </c>
      <c r="F1139" s="22" t="s">
        <v>15</v>
      </c>
      <c r="G1139" s="8"/>
      <c r="H1139" s="239"/>
      <c r="I1139" s="246">
        <f t="shared" si="93"/>
        <v>0</v>
      </c>
    </row>
    <row r="1140" spans="1:9" x14ac:dyDescent="0.25">
      <c r="A1140" s="56" t="s">
        <v>509</v>
      </c>
      <c r="B1140" s="57" t="s">
        <v>842</v>
      </c>
      <c r="C1140" s="57" t="s">
        <v>5</v>
      </c>
      <c r="D1140" s="66" t="s">
        <v>842</v>
      </c>
      <c r="E1140" s="16" t="s">
        <v>526</v>
      </c>
      <c r="F1140" s="22" t="s">
        <v>15</v>
      </c>
      <c r="G1140" s="8"/>
      <c r="H1140" s="239"/>
      <c r="I1140" s="246">
        <f t="shared" si="93"/>
        <v>0</v>
      </c>
    </row>
    <row r="1141" spans="1:9" ht="12.75" thickBot="1" x14ac:dyDescent="0.3">
      <c r="A1141" s="60" t="s">
        <v>509</v>
      </c>
      <c r="B1141" s="61" t="s">
        <v>842</v>
      </c>
      <c r="C1141" s="61" t="s">
        <v>5</v>
      </c>
      <c r="D1141" s="67" t="s">
        <v>843</v>
      </c>
      <c r="E1141" s="29" t="s">
        <v>527</v>
      </c>
      <c r="F1141" s="30" t="s">
        <v>15</v>
      </c>
      <c r="G1141" s="31"/>
      <c r="H1141" s="240"/>
      <c r="I1141" s="246">
        <f t="shared" si="93"/>
        <v>0</v>
      </c>
    </row>
    <row r="1142" spans="1:9" ht="12.75" thickBot="1" x14ac:dyDescent="0.3">
      <c r="A1142" s="50"/>
      <c r="B1142" s="51"/>
      <c r="C1142" s="51"/>
      <c r="D1142" s="51"/>
      <c r="E1142" s="49"/>
      <c r="F1142" s="49"/>
      <c r="G1142" s="253"/>
      <c r="H1142" s="38"/>
      <c r="I1142" s="38">
        <f>SUM(I5,I106,I1113)</f>
        <v>0</v>
      </c>
    </row>
  </sheetData>
  <autoFilter ref="A4:I1142">
    <filterColumn colId="0" showButton="0"/>
    <filterColumn colId="1" showButton="0"/>
    <filterColumn colId="2" showButton="0"/>
  </autoFilter>
  <mergeCells count="2">
    <mergeCell ref="A4:D4"/>
    <mergeCell ref="A1:I3"/>
  </mergeCells>
  <printOptions horizontalCentered="1"/>
  <pageMargins left="0.45" right="0.23622047244094491" top="0.35433070866141736" bottom="0.34" header="0.31496062992125984" footer="0.39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mintaköltségvetés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2017-02-15T08:09:46Z</dcterms:created>
  <dcterms:modified xsi:type="dcterms:W3CDTF">2018-02-23T09:01:30Z</dcterms:modified>
</cp:coreProperties>
</file>