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0" yWindow="105" windowWidth="10665" windowHeight="8835" tabRatio="846" activeTab="9"/>
  </bookViews>
  <sheets>
    <sheet name="1.00" sheetId="1" r:id="rId1"/>
    <sheet name="1.00.00.0" sheetId="2" r:id="rId2"/>
    <sheet name="1.00.00.2" sheetId="3" r:id="rId3"/>
    <sheet name="1.00.00.3" sheetId="4" r:id="rId4"/>
    <sheet name="1.00.00.4" sheetId="5" r:id="rId5"/>
    <sheet name="1.00.00.5" sheetId="6" r:id="rId6"/>
    <sheet name="1.00.00.6" sheetId="7" r:id="rId7"/>
    <sheet name="2.00" sheetId="8" r:id="rId8"/>
    <sheet name="2.00.00.2" sheetId="9" r:id="rId9"/>
    <sheet name="2.00.00.3" sheetId="10" r:id="rId10"/>
    <sheet name="2.00.00.4" sheetId="11" r:id="rId11"/>
  </sheets>
  <externalReferences>
    <externalReference r:id="rId14"/>
  </externalReferences>
  <definedNames>
    <definedName name="_xlnm.Print_Area" localSheetId="0">'1.00'!$A$1:$J$44</definedName>
    <definedName name="_xlnm.Print_Area" localSheetId="1">'1.00.00.0'!$A$1:$P$35</definedName>
    <definedName name="_xlnm.Print_Area" localSheetId="2">'1.00.00.2'!$A$1:$J$49</definedName>
    <definedName name="_xlnm.Print_Area" localSheetId="3">'1.00.00.3'!$A$1:$J$86</definedName>
    <definedName name="_xlnm.Print_Area" localSheetId="4">'1.00.00.4'!$A$1:$J$65</definedName>
    <definedName name="_xlnm.Print_Area" localSheetId="5">'1.00.00.5'!$A$1:$I$92</definedName>
    <definedName name="_xlnm.Print_Area" localSheetId="6">'1.00.00.6'!$A$1:$H$40</definedName>
    <definedName name="_xlnm.Print_Area" localSheetId="7">'2.00'!$A$1:$H$50</definedName>
    <definedName name="_xlnm.Print_Area" localSheetId="8">'2.00.00.2'!$A$1:$I$85</definedName>
    <definedName name="_xlnm.Print_Area" localSheetId="9">'2.00.00.3'!$A$1:$I$29</definedName>
    <definedName name="_xlnm.Print_Area" localSheetId="10">'2.00.00.4'!$A$1:$K$138</definedName>
  </definedNames>
  <calcPr fullCalcOnLoad="1"/>
</workbook>
</file>

<file path=xl/sharedStrings.xml><?xml version="1.0" encoding="utf-8"?>
<sst xmlns="http://schemas.openxmlformats.org/spreadsheetml/2006/main" count="1259" uniqueCount="564">
  <si>
    <t>Sor-
szám</t>
  </si>
  <si>
    <t>megnevezése</t>
  </si>
  <si>
    <t>a</t>
  </si>
  <si>
    <t>b</t>
  </si>
  <si>
    <t>c</t>
  </si>
  <si>
    <t xml:space="preserve">A létesítmény </t>
  </si>
  <si>
    <t>tulaj- donosi formája*</t>
  </si>
  <si>
    <t>d</t>
  </si>
  <si>
    <t>e</t>
  </si>
  <si>
    <t>f</t>
  </si>
  <si>
    <t>g</t>
  </si>
  <si>
    <t>h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</si>
  <si>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</si>
  <si>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</si>
  <si>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</si>
  <si>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</si>
  <si>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</si>
  <si>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</si>
  <si>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</si>
  <si>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</si>
  <si>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</si>
  <si>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Összes  létesítmény száma, db</t>
  </si>
  <si>
    <t>II. 2. TELEPÜLÉSI SZENNYVÍZGYŰJTŐ HÁLÓZAT</t>
  </si>
  <si>
    <t>Megjegyzés:</t>
  </si>
  <si>
    <t>KSH kódja:</t>
  </si>
  <si>
    <t>Sor-szám</t>
  </si>
  <si>
    <t>Megnevezés</t>
  </si>
  <si>
    <t>Mérték-        egység</t>
  </si>
  <si>
    <t>Mennyiség</t>
  </si>
  <si>
    <t>Lakások száma összesen</t>
  </si>
  <si>
    <t>db</t>
  </si>
  <si>
    <t>Szennyvízgyűjtő hálózat  hossza (bekötővezetékkel együtt)</t>
  </si>
  <si>
    <t>km</t>
  </si>
  <si>
    <t xml:space="preserve">   ebből: bekötővezeték hossza **</t>
  </si>
  <si>
    <t>10</t>
  </si>
  <si>
    <t>11</t>
  </si>
  <si>
    <t>egyesített</t>
  </si>
  <si>
    <t>12</t>
  </si>
  <si>
    <t>13</t>
  </si>
  <si>
    <t>darab</t>
  </si>
  <si>
    <t>14</t>
  </si>
  <si>
    <t>15</t>
  </si>
  <si>
    <t xml:space="preserve">  ezen belül: háztartásokból</t>
  </si>
  <si>
    <t>befogadó megnevezése:</t>
  </si>
  <si>
    <t xml:space="preserve">bevezetés helye </t>
  </si>
  <si>
    <t>EOV koordinátája</t>
  </si>
  <si>
    <t>X:</t>
  </si>
  <si>
    <t>Y:</t>
  </si>
  <si>
    <t>mennyisége</t>
  </si>
  <si>
    <t xml:space="preserve"> Dugulások száma</t>
  </si>
  <si>
    <t xml:space="preserve"> Gerincvezetéken történt csőtörések száma</t>
  </si>
  <si>
    <t>Lakossági</t>
  </si>
  <si>
    <t>Sor- szám</t>
  </si>
  <si>
    <t>saját létesít-mény*</t>
  </si>
  <si>
    <t>az üzemeltető másik szennyvíz-rendszere *</t>
  </si>
  <si>
    <t>Település(ek) neve:</t>
  </si>
  <si>
    <t>Mérték- egység</t>
  </si>
  <si>
    <t xml:space="preserve"> Mennyiség</t>
  </si>
  <si>
    <t>Vezetékrendszer hossza összesen</t>
  </si>
  <si>
    <t>Átemelők száma</t>
  </si>
  <si>
    <t>Szállításra átvett szennyvíz mennyisége</t>
  </si>
  <si>
    <t xml:space="preserve">  Csőtörések száma </t>
  </si>
  <si>
    <t>idegen üzemel-     tető*</t>
  </si>
  <si>
    <t>A tisztítási technológia megnevezése:</t>
  </si>
  <si>
    <t>mechanikai tisztítási fokozatú</t>
  </si>
  <si>
    <t>biológiai tisztítási fokozatú</t>
  </si>
  <si>
    <t>III. tisztítási fokozatú (03-ból)</t>
  </si>
  <si>
    <t>LE</t>
  </si>
  <si>
    <t>átlagos hidraulikai terhelése</t>
  </si>
  <si>
    <t>maximális hidraulikai terhelése</t>
  </si>
  <si>
    <t>a tisztítóműbe kerülő csapadékvíz</t>
  </si>
  <si>
    <t>ebből:</t>
  </si>
  <si>
    <t>III. tisztítási fokozattal</t>
  </si>
  <si>
    <t>biológiai utótisztítással</t>
  </si>
  <si>
    <t>nitrogén eltávolítás (biológiai)</t>
  </si>
  <si>
    <t>kg/év</t>
  </si>
  <si>
    <t>foszfor eltávolítás (biológiai)</t>
  </si>
  <si>
    <t>kémiai utótisztítással</t>
  </si>
  <si>
    <t>nitrogén eltávolítás (kémiai)</t>
  </si>
  <si>
    <t>foszfor eltávolítás (kémiai)</t>
  </si>
  <si>
    <t>A szennyvízbefogadó megnevezése:</t>
  </si>
  <si>
    <t>A szennyvízbevezetés helye (szelvényszáma):</t>
  </si>
  <si>
    <t>Hasznosításra adott, tisztított szennyvíz mennyisége</t>
  </si>
  <si>
    <t>A hasznosítás módjának megnevezése:</t>
  </si>
  <si>
    <t>Tisztítatlanul befogadóba vezetett szennyvíz mennyisége</t>
  </si>
  <si>
    <t>BOI 5</t>
  </si>
  <si>
    <t>mg/l</t>
  </si>
  <si>
    <t>KOI</t>
  </si>
  <si>
    <t>összes só*</t>
  </si>
  <si>
    <t>Rácsszűrő</t>
  </si>
  <si>
    <t>Homokfogó</t>
  </si>
  <si>
    <t>Oldómedence</t>
  </si>
  <si>
    <t>hosszanti átfolyással</t>
  </si>
  <si>
    <t>Előülepítő</t>
  </si>
  <si>
    <t>sugárirányú átfolyással</t>
  </si>
  <si>
    <t>függőleges átfolyással</t>
  </si>
  <si>
    <t>kétszintes ülepítő</t>
  </si>
  <si>
    <t>Oxidációs árok</t>
  </si>
  <si>
    <t>Merülőtest</t>
  </si>
  <si>
    <t>Csepegtetőtest</t>
  </si>
  <si>
    <t>Levegőztető medence</t>
  </si>
  <si>
    <t>Utóülepítő</t>
  </si>
  <si>
    <t>Foszforkicsapató medence</t>
  </si>
  <si>
    <t>Gyökérmezős tisztítótér</t>
  </si>
  <si>
    <t>Utóoxidációs tó</t>
  </si>
  <si>
    <t>Aerob iszapstabilizáló medence</t>
  </si>
  <si>
    <t>Centrifuga</t>
  </si>
  <si>
    <t>Szalagszűrőprés</t>
  </si>
  <si>
    <t>Kamrás prés</t>
  </si>
  <si>
    <t>Vákuumszűrés</t>
  </si>
  <si>
    <t>egyéb:</t>
  </si>
  <si>
    <t>Hideg rothasztó</t>
  </si>
  <si>
    <t>Fűtött rothasztó</t>
  </si>
  <si>
    <t>Iszap szárító berendezés</t>
  </si>
  <si>
    <t>Iszap égető berendezés</t>
  </si>
  <si>
    <t>Iszap szikkasztó ágy</t>
  </si>
  <si>
    <t>Iszapkezelés módjának megnevezése:</t>
  </si>
  <si>
    <t>saját létesítményből</t>
  </si>
  <si>
    <t>idegen (más üzemeltetőtől)</t>
  </si>
  <si>
    <t>Lerakás</t>
  </si>
  <si>
    <t>Égetés</t>
  </si>
  <si>
    <t xml:space="preserve">Egyéb módon </t>
  </si>
  <si>
    <t>A szennyvíziszap akkreditált laboratórium által bevizsgálásra került-e? *</t>
  </si>
  <si>
    <t>igen</t>
  </si>
  <si>
    <t>nem</t>
  </si>
  <si>
    <t>*   Írjon egy "x"-et a megfelelő válasz mellé.</t>
  </si>
  <si>
    <t xml:space="preserve">II. 2.1. A szennyvízgyűjtő hálózatba bekötött lakások és üdülőegységek, átemelők száma, befogadók helye,
a szennyvízgyűjtő hálózat hossza </t>
  </si>
  <si>
    <t>víz-termelő mű</t>
  </si>
  <si>
    <t>víz-tisztító mű</t>
  </si>
  <si>
    <t>víz-szállító mű</t>
  </si>
  <si>
    <t>telepü-lési elosztó hálózat</t>
  </si>
  <si>
    <t>i</t>
  </si>
  <si>
    <t>Összes vízellátási létesítmény száma, db</t>
  </si>
  <si>
    <t>A víztermelő mű (létesítmény)</t>
  </si>
  <si>
    <t>ebből</t>
  </si>
  <si>
    <t>össze-    sen</t>
  </si>
  <si>
    <t>réteg-víz</t>
  </si>
  <si>
    <t>karszt-víz</t>
  </si>
  <si>
    <t>X</t>
  </si>
  <si>
    <t>Y</t>
  </si>
  <si>
    <t>j</t>
  </si>
  <si>
    <t>k</t>
  </si>
  <si>
    <t>l</t>
  </si>
  <si>
    <t>m</t>
  </si>
  <si>
    <r>
      <t>Felszín alatti vízkivétel, ezer m</t>
    </r>
    <r>
      <rPr>
        <vertAlign val="superscript"/>
        <sz val="10"/>
        <rFont val="Times New Roman CE"/>
        <family val="1"/>
      </rPr>
      <t>3</t>
    </r>
    <r>
      <rPr>
        <sz val="10"/>
        <rFont val="Times New Roman CE"/>
        <family val="1"/>
      </rPr>
      <t>/év</t>
    </r>
  </si>
  <si>
    <t>I. 2.1. A víztermelő kutak, vízkivételek helye, kapacitása, nyersvíztárolók száma, térfogata</t>
  </si>
  <si>
    <t xml:space="preserve"> Mennyi-     ség</t>
  </si>
  <si>
    <t>átlagos</t>
  </si>
  <si>
    <t>csúcsidei</t>
  </si>
  <si>
    <t>Legnagyobb napi vízkivétel az év folyamán</t>
  </si>
  <si>
    <t>A legnagyobb napi vízkivétel időpontja :</t>
  </si>
  <si>
    <t>száma</t>
  </si>
  <si>
    <t>térfogata</t>
  </si>
  <si>
    <t>A kitermelt víz forrása</t>
  </si>
  <si>
    <t>Normál fizikai kezelést és fertőtlenítést igénylő</t>
  </si>
  <si>
    <t>Normál fizi-kai, kémiai kezelést és fertőtlenítést igénylő</t>
  </si>
  <si>
    <t>Intenzív fizikai és kémiai kezelést igénylő</t>
  </si>
  <si>
    <t>Összes rendelkezésre  álló</t>
  </si>
  <si>
    <t>A0**</t>
  </si>
  <si>
    <t>A1**</t>
  </si>
  <si>
    <t>A2**</t>
  </si>
  <si>
    <t>A3**</t>
  </si>
  <si>
    <t>Felszíni víz</t>
  </si>
  <si>
    <t>ezt az értéket kell a napi kapacitásként beírni.</t>
  </si>
  <si>
    <t>nagyfo-gyasztó*</t>
  </si>
  <si>
    <t>I.  3.1. A víztisztító mű kapacitása, tisztítási technológiája,  tisztításra átvett víz mennyisége</t>
  </si>
  <si>
    <t xml:space="preserve"> A tisztításra átvett víz mennyisége  összesen</t>
  </si>
  <si>
    <t>A 1</t>
  </si>
  <si>
    <t>normál fizikai kezelés és fertőtlenítés</t>
  </si>
  <si>
    <t>A 2</t>
  </si>
  <si>
    <t>normál fizikai, kémiai kezelés és fertőtlenítés</t>
  </si>
  <si>
    <t>A 3</t>
  </si>
  <si>
    <t>intenzív fizikai és kémiai kezelés</t>
  </si>
  <si>
    <t xml:space="preserve"> A víztisztítás technológiai vízszükséglete, vesztesége</t>
  </si>
  <si>
    <t>A paraméter megnevezése</t>
  </si>
  <si>
    <t>mérték-egysége</t>
  </si>
  <si>
    <t>min.</t>
  </si>
  <si>
    <t>max.</t>
  </si>
  <si>
    <t>átl.</t>
  </si>
  <si>
    <t>Vas</t>
  </si>
  <si>
    <t xml:space="preserve">Mangán </t>
  </si>
  <si>
    <t>Ammónium</t>
  </si>
  <si>
    <t>Arzén</t>
  </si>
  <si>
    <t xml:space="preserve"> µg/l</t>
  </si>
  <si>
    <t>Nitrát</t>
  </si>
  <si>
    <t>Nitrit</t>
  </si>
  <si>
    <t>Keménység</t>
  </si>
  <si>
    <t>nkf</t>
  </si>
  <si>
    <t>Az  ivóvíztisztítás során keletkezett iszap</t>
  </si>
  <si>
    <t>szárazanyag tartalma</t>
  </si>
  <si>
    <t>%</t>
  </si>
  <si>
    <t>elhelyezésének módja</t>
  </si>
  <si>
    <t>minősítése**</t>
  </si>
  <si>
    <t>ártalmatlan hulladék</t>
  </si>
  <si>
    <t>veszélyes hulladék</t>
  </si>
  <si>
    <t>Veszélyes hulladék esetén sorolja fel a veszélyt okozó komponenseket:</t>
  </si>
  <si>
    <t>I. 4.1. A vízszállító mű vezetékrendszerének hossza a víztárolók száma és térfogata, a szállított víz mennyisége</t>
  </si>
  <si>
    <t>Nyomásfokozók száma</t>
  </si>
  <si>
    <t>Szállításra  átvett víz mennyisége</t>
  </si>
  <si>
    <t>Csőtörések száma</t>
  </si>
  <si>
    <t>I. 5. TELEPÜLÉSI ELOSZTÓHÁLÓZAT</t>
  </si>
  <si>
    <t>Az elosztóhálózat hossza (bekötővezetékkel együtt)</t>
  </si>
  <si>
    <t xml:space="preserve">   ebből: bekötővezeték hossza</t>
  </si>
  <si>
    <t>Nyomásövezetek száma</t>
  </si>
  <si>
    <t>Víztornyok</t>
  </si>
  <si>
    <t>A település részére elosztásra átvett víz összesen</t>
  </si>
  <si>
    <t>A településen elosztásra rendelkezésre álló víz mennyisége</t>
  </si>
  <si>
    <t xml:space="preserve">  ebből: háztartásoknak szolgáltatott</t>
  </si>
  <si>
    <t>Gerincvezeték csőtöréseinek száma</t>
  </si>
  <si>
    <t>mérték-            egysége</t>
  </si>
  <si>
    <t>koncentrációja</t>
  </si>
  <si>
    <t>Vízellátási létesítmény</t>
  </si>
  <si>
    <t>A tisztítási
technológia
műtárgyai</t>
  </si>
  <si>
    <t>A vízszállító műhöz tartozó
víztárolók</t>
  </si>
  <si>
    <t>I. 5.1. Az elosztóhálózatba bekötött lakások és üdülőegységek száma, a települési elosztóhálózat hossza,
víztárolók száma, térfogata, elosztásra átvett víz mennyisége</t>
  </si>
  <si>
    <t>Magaslati víztároló
medencék</t>
  </si>
  <si>
    <t>Egyéb víztároló
medencék</t>
  </si>
  <si>
    <t>II. 4.1. A szennyvíztisztító mű kapacitása, az átvett tisztítandó és a tisztított szennyvíz mennyisége,
a tisztítás módja szerint</t>
  </si>
  <si>
    <r>
      <t xml:space="preserve">Felszíni
</t>
    </r>
    <r>
      <rPr>
        <sz val="8"/>
        <rFont val="Times New Roman CE"/>
        <family val="0"/>
      </rPr>
      <t>(tényleges)</t>
    </r>
    <r>
      <rPr>
        <sz val="10"/>
        <rFont val="Times New Roman CE"/>
        <family val="1"/>
      </rPr>
      <t xml:space="preserve">
vízki- vétel, ezer m3/év</t>
    </r>
  </si>
  <si>
    <t>Termelés
technoló-
giai vízigénye, vesztesége, ezer m3/év</t>
  </si>
  <si>
    <t>Rendelke-
zésre
álló víz összesen, ezer       m3/év</t>
  </si>
  <si>
    <t>parti szűrésű</t>
  </si>
  <si>
    <t>talajvíz</t>
  </si>
  <si>
    <r>
      <t xml:space="preserve">A </t>
    </r>
    <r>
      <rPr>
        <b/>
        <sz val="10"/>
        <rFont val="Times New Roman"/>
        <family val="1"/>
      </rPr>
      <t>VÍZTERMELŐ MŰ</t>
    </r>
    <r>
      <rPr>
        <sz val="10"/>
        <rFont val="Times New Roman"/>
        <family val="1"/>
      </rPr>
      <t xml:space="preserve">  neve:</t>
    </r>
  </si>
  <si>
    <r>
      <t>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/d</t>
    </r>
  </si>
  <si>
    <r>
      <t>m</t>
    </r>
    <r>
      <rPr>
        <vertAlign val="superscript"/>
        <sz val="10"/>
        <rFont val="Times New Roman"/>
        <family val="1"/>
      </rPr>
      <t>3</t>
    </r>
  </si>
  <si>
    <r>
      <t xml:space="preserve"> víz mennyisége, ezer 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/év</t>
    </r>
  </si>
  <si>
    <r>
      <t xml:space="preserve">Összesen </t>
    </r>
    <r>
      <rPr>
        <sz val="10"/>
        <rFont val="Times New Roman"/>
        <family val="1"/>
      </rPr>
      <t>(01+02)</t>
    </r>
  </si>
  <si>
    <r>
      <t>*   Ahol a vízjogi engedélyben a kapacitás 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/d helyett 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/20 órára van megadva, ott átszámítás nélkül </t>
    </r>
  </si>
  <si>
    <r>
      <t xml:space="preserve">** A víz minőségének osztályozását az európai előírások szerint kell értelmezni: </t>
    </r>
    <r>
      <rPr>
        <b/>
        <sz val="10"/>
        <rFont val="Times New Roman"/>
        <family val="1"/>
      </rPr>
      <t xml:space="preserve"> </t>
    </r>
    <r>
      <rPr>
        <b/>
        <u val="single"/>
        <sz val="10"/>
        <rFont val="Times New Roman"/>
        <family val="1"/>
      </rPr>
      <t>A0</t>
    </r>
    <r>
      <rPr>
        <sz val="10"/>
        <rFont val="Times New Roman"/>
        <family val="1"/>
      </rPr>
      <t xml:space="preserve"> osztályhoz tartozik a tisztítást </t>
    </r>
  </si>
  <si>
    <r>
      <t xml:space="preserve">nem, legfeljebb fertőtlenítést igénylő, szabványnak megfelelő víz;    </t>
    </r>
    <r>
      <rPr>
        <b/>
        <u val="single"/>
        <sz val="10"/>
        <rFont val="Times New Roman"/>
        <family val="1"/>
      </rPr>
      <t>A1</t>
    </r>
    <r>
      <rPr>
        <sz val="10"/>
        <rFont val="Times New Roman"/>
        <family val="1"/>
      </rPr>
      <t xml:space="preserve"> osztályhoz tartozik pl. a szűrést és fertőtle-</t>
    </r>
  </si>
  <si>
    <r>
      <t xml:space="preserve">nítést;    </t>
    </r>
    <r>
      <rPr>
        <b/>
        <u val="single"/>
        <sz val="10"/>
        <rFont val="Times New Roman"/>
        <family val="1"/>
      </rPr>
      <t>A2</t>
    </r>
    <r>
      <rPr>
        <sz val="10"/>
        <rFont val="Times New Roman"/>
        <family val="1"/>
      </rPr>
      <t xml:space="preserve"> osztályhoz pl. az előklórozást, koagulálást, pelyhesítést, derítést, szűrést, fertőtlenítést stb.;  </t>
    </r>
  </si>
  <si>
    <r>
      <t xml:space="preserve"> </t>
    </r>
    <r>
      <rPr>
        <b/>
        <u val="single"/>
        <sz val="10"/>
        <rFont val="Times New Roman"/>
        <family val="1"/>
      </rPr>
      <t>A3</t>
    </r>
    <r>
      <rPr>
        <sz val="10"/>
        <rFont val="Times New Roman"/>
        <family val="1"/>
      </rPr>
      <t xml:space="preserve"> osztályhoz pl. a tisztítást követő ózonos kezelést, aktív szenes szűrést stb. igénylő víz.</t>
    </r>
  </si>
  <si>
    <r>
      <t>Összesen</t>
    </r>
    <r>
      <rPr>
        <sz val="10"/>
        <rFont val="Times New Roman"/>
        <family val="1"/>
      </rPr>
      <t xml:space="preserve"> (01-28-ig)</t>
    </r>
  </si>
  <si>
    <t>Vízellátási célt szolgáló termelő kutak száma összesen:</t>
  </si>
  <si>
    <r>
      <t>Felszín alatti</t>
    </r>
    <r>
      <rPr>
        <sz val="10"/>
        <rFont val="Times New Roman"/>
        <family val="1"/>
      </rPr>
      <t xml:space="preserve"> vízkivétel kapacitása*
a vízjogi üzemeltetési engedély szerint</t>
    </r>
  </si>
  <si>
    <r>
      <t>Felszíni</t>
    </r>
    <r>
      <rPr>
        <sz val="10"/>
        <rFont val="Times New Roman"/>
        <family val="1"/>
      </rPr>
      <t xml:space="preserve"> vízkivétel kapacitása*
a vízjogi üzemeltetési engedély szerint</t>
    </r>
  </si>
  <si>
    <t>A vízkivételhez tartozó
nyersvíztárolók</t>
  </si>
  <si>
    <t>Felszíni víz-kivétel esetén</t>
  </si>
  <si>
    <t>Felszín alatti víz:</t>
  </si>
  <si>
    <r>
      <t xml:space="preserve">A </t>
    </r>
    <r>
      <rPr>
        <b/>
        <sz val="10"/>
        <rFont val="Times New Roman"/>
        <family val="1"/>
      </rPr>
      <t>VÍZTISZTÍTÓ MŰ</t>
    </r>
    <r>
      <rPr>
        <sz val="10"/>
        <rFont val="Times New Roman"/>
        <family val="1"/>
      </rPr>
      <t xml:space="preserve">  neve:</t>
    </r>
  </si>
  <si>
    <r>
      <t xml:space="preserve"> </t>
    </r>
    <r>
      <rPr>
        <b/>
        <sz val="10"/>
        <rFont val="Times New Roman"/>
        <family val="1"/>
      </rPr>
      <t>Tisztítás után rendelkezésre álló víz</t>
    </r>
    <r>
      <rPr>
        <sz val="10"/>
        <rFont val="Times New Roman"/>
        <family val="1"/>
      </rPr>
      <t xml:space="preserve"> (05-09=10)</t>
    </r>
  </si>
  <si>
    <r>
      <t>nyersvízben mért</t>
    </r>
    <r>
      <rPr>
        <sz val="10"/>
        <rFont val="Times New Roman"/>
        <family val="1"/>
      </rPr>
      <t xml:space="preserve"> koncentrációja</t>
    </r>
  </si>
  <si>
    <r>
      <t>kezelt vízben mért</t>
    </r>
    <r>
      <rPr>
        <sz val="10"/>
        <rFont val="Times New Roman"/>
        <family val="1"/>
      </rPr>
      <t xml:space="preserve"> koncentrációja</t>
    </r>
  </si>
  <si>
    <r>
      <t>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/év</t>
    </r>
  </si>
  <si>
    <r>
      <t>ezer 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/év</t>
    </r>
  </si>
  <si>
    <t>Víztisztító mű kapacitása a vízjogi
üzemeltetési engedély szerint</t>
  </si>
  <si>
    <t>A víztisztító műhöz tartozó
víztárolók</t>
  </si>
  <si>
    <t>A tisztított víz mennyisége a tisztítás módja* szerint</t>
  </si>
  <si>
    <t>I.  3.2. A víztisztító műbe érkező (kevert) nyersvíz és a kezelt (tisztított) víz szennyező paramétereinek éves minimum, maximum és átlagos koncentrációja</t>
  </si>
  <si>
    <t>az üzemeltető másik víz-rendszere *</t>
  </si>
  <si>
    <r>
      <t>Egyéb:</t>
    </r>
    <r>
      <rPr>
        <b/>
        <sz val="10"/>
        <rFont val="Arial"/>
        <family val="2"/>
      </rPr>
      <t xml:space="preserve"> </t>
    </r>
  </si>
  <si>
    <r>
      <t xml:space="preserve">A </t>
    </r>
    <r>
      <rPr>
        <b/>
        <sz val="10"/>
        <rFont val="Times New Roman"/>
        <family val="1"/>
      </rPr>
      <t>VÍZSZÁLLÍTÓ MŰ</t>
    </r>
    <r>
      <rPr>
        <sz val="10"/>
        <rFont val="Times New Roman"/>
        <family val="1"/>
      </rPr>
      <t xml:space="preserve">  neve:</t>
    </r>
  </si>
  <si>
    <r>
      <t xml:space="preserve">Az </t>
    </r>
    <r>
      <rPr>
        <b/>
        <sz val="10"/>
        <rFont val="Times New Roman"/>
        <family val="1"/>
      </rPr>
      <t>ELOSZTÓHÁLÓZAT</t>
    </r>
    <r>
      <rPr>
        <sz val="10"/>
        <rFont val="Times New Roman"/>
        <family val="1"/>
      </rPr>
      <t xml:space="preserve"> neve:</t>
    </r>
  </si>
  <si>
    <r>
      <t xml:space="preserve">Ellátott területen lévő, </t>
    </r>
    <r>
      <rPr>
        <b/>
        <sz val="10"/>
        <rFont val="Times New Roman"/>
        <family val="1"/>
      </rPr>
      <t>bekötés nélküli lakások</t>
    </r>
    <r>
      <rPr>
        <sz val="10"/>
        <rFont val="Times New Roman"/>
        <family val="1"/>
      </rPr>
      <t xml:space="preserve"> száma</t>
    </r>
  </si>
  <si>
    <r>
      <t xml:space="preserve">Bekötés révén </t>
    </r>
    <r>
      <rPr>
        <b/>
        <sz val="10"/>
        <rFont val="Times New Roman"/>
        <family val="1"/>
      </rPr>
      <t>ellátott üdülőegységek</t>
    </r>
    <r>
      <rPr>
        <sz val="10"/>
        <rFont val="Times New Roman"/>
        <family val="1"/>
      </rPr>
      <t xml:space="preserve"> száma</t>
    </r>
  </si>
  <si>
    <r>
      <t xml:space="preserve">Bekötés révén </t>
    </r>
    <r>
      <rPr>
        <b/>
        <sz val="10"/>
        <rFont val="Times New Roman"/>
        <family val="1"/>
      </rPr>
      <t>ellátott közületek</t>
    </r>
    <r>
      <rPr>
        <sz val="10"/>
        <rFont val="Times New Roman"/>
        <family val="1"/>
      </rPr>
      <t xml:space="preserve"> száma *</t>
    </r>
  </si>
  <si>
    <r>
      <t>* Közületnek tekintjük</t>
    </r>
    <r>
      <rPr>
        <sz val="8"/>
        <rFont val="Times New Roman"/>
        <family val="1"/>
      </rPr>
      <t xml:space="preserve"> az intézményeket, vállalkozásokat, gazdasági egységeket, szervezeteket.</t>
    </r>
  </si>
  <si>
    <r>
      <t xml:space="preserve">A </t>
    </r>
    <r>
      <rPr>
        <b/>
        <sz val="10"/>
        <rFont val="Times New Roman"/>
        <family val="1"/>
      </rPr>
      <t>SZENNYVÍZTISZTÍTÓ MŰ</t>
    </r>
    <r>
      <rPr>
        <sz val="10"/>
        <rFont val="Times New Roman"/>
        <family val="1"/>
      </rPr>
      <t xml:space="preserve">  neve:</t>
    </r>
  </si>
  <si>
    <r>
      <t>Befogadóba vezetett tisztított</t>
    </r>
    <r>
      <rPr>
        <sz val="10"/>
        <rFont val="Times New Roman"/>
        <family val="1"/>
      </rPr>
      <t xml:space="preserve"> szennyvíz mennyisége</t>
    </r>
  </si>
  <si>
    <r>
      <t xml:space="preserve">Átadott </t>
    </r>
    <r>
      <rPr>
        <sz val="10"/>
        <rFont val="Times New Roman"/>
        <family val="1"/>
      </rPr>
      <t>iszap (más üzemeltetőnek)</t>
    </r>
  </si>
  <si>
    <r>
      <t xml:space="preserve">A </t>
    </r>
    <r>
      <rPr>
        <b/>
        <sz val="10"/>
        <rFont val="Times New Roman"/>
        <family val="1"/>
      </rPr>
      <t>SZENNYVÍZSZÁLLÍTÓ MŰ</t>
    </r>
    <r>
      <rPr>
        <sz val="10"/>
        <rFont val="Times New Roman"/>
        <family val="1"/>
      </rPr>
      <t xml:space="preserve">  neve:</t>
    </r>
  </si>
  <si>
    <r>
      <t xml:space="preserve">Az </t>
    </r>
    <r>
      <rPr>
        <b/>
        <sz val="10"/>
        <rFont val="Times New Roman"/>
        <family val="1"/>
      </rPr>
      <t xml:space="preserve">SZENNYVÍZGYŰJTŐ HÁLÓZAT </t>
    </r>
    <r>
      <rPr>
        <sz val="10"/>
        <rFont val="Times New Roman"/>
        <family val="1"/>
      </rPr>
      <t xml:space="preserve"> neve:</t>
    </r>
  </si>
  <si>
    <r>
      <t>Ellátott</t>
    </r>
    <r>
      <rPr>
        <b/>
        <sz val="10"/>
        <rFont val="Times New Roman"/>
        <family val="1"/>
      </rPr>
      <t xml:space="preserve"> területen lévő, bekötés nélküli lakások száma</t>
    </r>
  </si>
  <si>
    <r>
      <t>befogadóba</t>
    </r>
    <r>
      <rPr>
        <sz val="10"/>
        <rFont val="Times New Roman"/>
        <family val="1"/>
      </rPr>
      <t xml:space="preserve"> is vezetnek szennyvizet, akkor a</t>
    </r>
  </si>
  <si>
    <t>elválasztott (csak szennyvíz)</t>
  </si>
  <si>
    <t>üzemel-tetés jog-címe**</t>
  </si>
  <si>
    <t>szennyvíz-gyűjtő hálózat ***</t>
  </si>
  <si>
    <t>szennyvíz-szállító mű ***</t>
  </si>
  <si>
    <t>szennyvíz-tisztító mű ***</t>
  </si>
  <si>
    <t>bevezetés helye:</t>
  </si>
  <si>
    <t>Szennyvízgyűjtő hálózat
 hossza az üzemvitel
módja szerint (06-ből)</t>
  </si>
  <si>
    <t>Ha a szennyvízgyűjtő hálózatról közvetlenül…</t>
  </si>
  <si>
    <t>Szennyvízgyűjtő hálózat hossza a 
szennyvízelvezetés rendszere szerint (06-ból)</t>
  </si>
  <si>
    <t>Ha a szennyvíz-szállító műről közvetlenül…</t>
  </si>
  <si>
    <t>Mértékegység</t>
  </si>
  <si>
    <r>
      <t>befogadóba</t>
    </r>
    <r>
      <rPr>
        <sz val="10"/>
        <rFont val="Times New Roman"/>
        <family val="1"/>
      </rPr>
      <t xml:space="preserve"> is vezetnek 
szennyvizet, akkor a</t>
    </r>
  </si>
  <si>
    <t>LE-ben kifejezett (BOI 5 alapján)</t>
  </si>
  <si>
    <r>
      <t xml:space="preserve">A </t>
    </r>
    <r>
      <rPr>
        <b/>
        <sz val="10"/>
        <rFont val="Times New Roman"/>
        <family val="1"/>
      </rPr>
      <t xml:space="preserve">szennyvíztisztító mű
kapacitása, </t>
    </r>
    <r>
      <rPr>
        <sz val="10"/>
        <rFont val="Times New Roman"/>
        <family val="1"/>
      </rPr>
      <t>vízjogi üzemeltetési  engedély szerint</t>
    </r>
  </si>
  <si>
    <t>összesen:</t>
  </si>
  <si>
    <t>Oxidációs tó (fő technológiai elemként)</t>
  </si>
  <si>
    <t>Egyéb, éspedig:</t>
  </si>
  <si>
    <t xml:space="preserve">Egyéb, éspedig: </t>
  </si>
  <si>
    <r>
      <t xml:space="preserve">Átvett
</t>
    </r>
    <r>
      <rPr>
        <sz val="10"/>
        <rFont val="Times New Roman"/>
        <family val="1"/>
      </rPr>
      <t>iszap</t>
    </r>
  </si>
  <si>
    <t>Bór</t>
  </si>
  <si>
    <t>Fluorid</t>
  </si>
  <si>
    <t>m3/d</t>
  </si>
  <si>
    <t xml:space="preserve">* A víztisztítás módjának osztályozását az európai előírások szerint kell értelmezni: A1 osztályhoz tartozik pl. a szűrés </t>
  </si>
  <si>
    <t>és fertőtlenítés, A2 osztályhoz pl. az előklórozás, koagulálás, pelyhesítés, derítés, szűrés, fertőtlenítés stb. A3 osztályhoz</t>
  </si>
  <si>
    <t xml:space="preserve"> pl. a tisztítást követő ózonos kezelés, aktív szenes szűrés stb.</t>
  </si>
  <si>
    <t>** a megfelelő sorban "X"-el jelőlje</t>
  </si>
  <si>
    <t>Csőtörések oka: tervezési (T), kivitelezési (K), anyag (A), konstrukció (Kn)</t>
  </si>
  <si>
    <t>1000 Ft/év</t>
  </si>
  <si>
    <t>szennyvízgyűjtőhálózathoz tartozó belső nyomóvezeték hossza</t>
  </si>
  <si>
    <t xml:space="preserve">  Csőtörések oka: tervezési (T), kivitelezési (K), anyag (A), konstrukció (Kn)</t>
  </si>
  <si>
    <t>összes nitrogén</t>
  </si>
  <si>
    <t>összes foszfor</t>
  </si>
  <si>
    <t>össz. lebegő anyag</t>
  </si>
  <si>
    <t>Anaerob medence</t>
  </si>
  <si>
    <t>Anoxikus medence</t>
  </si>
  <si>
    <t>Homokszűrő</t>
  </si>
  <si>
    <t>Ultraszűrő</t>
  </si>
  <si>
    <t>Fertőtlenítő</t>
  </si>
  <si>
    <t>Záportározó</t>
  </si>
  <si>
    <t>Záporkiömlő</t>
  </si>
  <si>
    <t>Iszapsűrítő tartály, medence</t>
  </si>
  <si>
    <t>Megújuló energia, biogázhasznosítás</t>
  </si>
  <si>
    <t>Hasznosítás módja</t>
  </si>
  <si>
    <t xml:space="preserve">Keletkezett biogáz térfogata </t>
  </si>
  <si>
    <r>
      <t>1000 m</t>
    </r>
    <r>
      <rPr>
        <vertAlign val="superscript"/>
        <sz val="10"/>
        <color indexed="8"/>
        <rFont val="Times New Roman CE"/>
        <family val="0"/>
      </rPr>
      <t>3</t>
    </r>
    <r>
      <rPr>
        <sz val="10"/>
        <color indexed="8"/>
        <rFont val="Times New Roman CE"/>
        <family val="0"/>
      </rPr>
      <t>/év</t>
    </r>
  </si>
  <si>
    <t>Keletkezett biogáz fűtőértéke</t>
  </si>
  <si>
    <t>1000 MJ/év</t>
  </si>
  <si>
    <t>1000 MWh/év</t>
  </si>
  <si>
    <t>Keletkezett biogázzal kiváltott üzemköltség megtakarítás</t>
  </si>
  <si>
    <t>Gépi iszapsűrítő</t>
  </si>
  <si>
    <r>
      <t>Az iszap tömege, t</t>
    </r>
    <r>
      <rPr>
        <vertAlign val="subscript"/>
        <sz val="10"/>
        <rFont val="Times New Roman"/>
        <family val="1"/>
      </rPr>
      <t>szárazanyag</t>
    </r>
    <r>
      <rPr>
        <sz val="10"/>
        <rFont val="Times New Roman"/>
        <family val="1"/>
      </rPr>
      <t>/év</t>
    </r>
  </si>
  <si>
    <r>
      <t>Iszap térfogata, 1000 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/év</t>
    </r>
  </si>
  <si>
    <t>nyomás zóna</t>
  </si>
  <si>
    <t>helye (település/településrész neve)</t>
  </si>
  <si>
    <t>I. 6. NYOMÁSZÓNA</t>
  </si>
  <si>
    <r>
      <t xml:space="preserve">A </t>
    </r>
    <r>
      <rPr>
        <b/>
        <sz val="10"/>
        <rFont val="Times New Roman"/>
        <family val="1"/>
      </rPr>
      <t>NYOMÁSZÓNA</t>
    </r>
    <r>
      <rPr>
        <sz val="10"/>
        <rFont val="Times New Roman"/>
        <family val="1"/>
      </rPr>
      <t xml:space="preserve"> neve:</t>
    </r>
  </si>
  <si>
    <t>Települési elosztóhálózat neve:</t>
  </si>
  <si>
    <t>I. 6.1. A nyomászónába történő betáplálási és átadási pontok (objektumok) megnevezése</t>
  </si>
  <si>
    <t>Nyomászóna</t>
  </si>
  <si>
    <t>Objektum megnevezése</t>
  </si>
  <si>
    <t>Betáplálási pontja:</t>
  </si>
  <si>
    <t>Átadási pontja:</t>
  </si>
  <si>
    <r>
      <t xml:space="preserve">Bekötés révén </t>
    </r>
    <r>
      <rPr>
        <b/>
        <sz val="10"/>
        <rFont val="Times New Roman"/>
        <family val="1"/>
      </rPr>
      <t>ellátott lakások</t>
    </r>
    <r>
      <rPr>
        <sz val="10"/>
        <rFont val="Times New Roman"/>
        <family val="1"/>
      </rPr>
      <t xml:space="preserve"> száma (üdülők nélkül)</t>
    </r>
  </si>
  <si>
    <t>Jellemző vízkivételi pontja:</t>
  </si>
  <si>
    <t xml:space="preserve">                      egyéb helyről (intézményi, üdülő)</t>
  </si>
  <si>
    <t>összesen</t>
  </si>
  <si>
    <t>Település/tel.rész neve:</t>
  </si>
  <si>
    <t>I. 1.1. A vízműrendszer vízellátási létesítményeinek és nyomászónáinak felsorolása</t>
  </si>
  <si>
    <t>Vízellátási létesítmény jellege és a nyomászóna ***</t>
  </si>
  <si>
    <t>Tisztítást nem igénylő (előírásnak megfelelő)</t>
  </si>
  <si>
    <t>Helyben felhasznált biogáz</t>
  </si>
  <si>
    <t xml:space="preserve">     04-ből biogáz energia</t>
  </si>
  <si>
    <t xml:space="preserve">     04-ből nyert villamos energia mennyisége*</t>
  </si>
  <si>
    <t>Átadott biogáz/átalakított biogáz</t>
  </si>
  <si>
    <t xml:space="preserve">     07-ből biogáz energia</t>
  </si>
  <si>
    <t xml:space="preserve">     07-ből nyert villamos energia mennyisége*</t>
  </si>
  <si>
    <t>Egyterű műtárgy (SBR) (levegőztetés és utóülepítés együtt)</t>
  </si>
  <si>
    <t>* Csak akkor töltendő ki, ha a szennyvíztisztító telepen a biogázból villamosenergia előállítás is történik.</t>
  </si>
  <si>
    <t>Egyéb üzemeltetési jogcím megnevezése:</t>
  </si>
  <si>
    <t>Egy sorba csak egy "x" jelet lehet beírni.</t>
  </si>
  <si>
    <t>A vízszállítás technológiai vízszükséglete</t>
  </si>
  <si>
    <r>
      <t xml:space="preserve">Rendelkezésre álló víz összesen </t>
    </r>
    <r>
      <rPr>
        <sz val="10"/>
        <rFont val="Times New Roman"/>
        <family val="1"/>
      </rPr>
      <t>(05-06-07)</t>
    </r>
  </si>
  <si>
    <t>A településen elosztásra rendelkezésre álló víz nettó árbevétele</t>
  </si>
  <si>
    <t>ezer Ft/év</t>
  </si>
  <si>
    <t xml:space="preserve">     ebből: egyéb (intézményi, gazdasági) víz nettó árbevétele</t>
  </si>
  <si>
    <t>Átlagos díj</t>
  </si>
  <si>
    <t>EOVx</t>
  </si>
  <si>
    <t>EOVy</t>
  </si>
  <si>
    <t>Az I. 6.1.-6.2.-es táblázatokat nyomászónánként kell kitölteni!</t>
  </si>
  <si>
    <t>I. 6.2. A vízminőségi paraméterek koncentrációja szemponjából jellemző vízkivételi pont</t>
  </si>
  <si>
    <t>II.1.1. A szennyvízrendszer létesítményeinek felsorolása</t>
  </si>
  <si>
    <t>A szennyvízrendszer létesítményeinek jellege***</t>
  </si>
  <si>
    <t>II. 1. SZENNYVÍZRENDSZER létesítményei</t>
  </si>
  <si>
    <t>A SZENNYVÍZRENDSZER neve:</t>
  </si>
  <si>
    <t xml:space="preserve">                      ipari (gazdasági jellegű)</t>
  </si>
  <si>
    <t>ezer m3/év</t>
  </si>
  <si>
    <t xml:space="preserve">     ebből: háztartási szennyvíz nettó árbevétele</t>
  </si>
  <si>
    <t xml:space="preserve">     ebből: egyéb (intézményi, gazdasági) szennyvíz nettó árbevétele</t>
  </si>
  <si>
    <t>A szennyvízgyűjtő hálózatba tengelyen szállított szennyvíz nettó árbevétele</t>
  </si>
  <si>
    <t>A szennyvíztisztító telepre közvetlenül tengelyen szállított szennyvíz nettó árbevétele</t>
  </si>
  <si>
    <t>Egyéb (intézményi, üdülő, gazdasági jellegű, nem háztartási)</t>
  </si>
  <si>
    <t>Szennyvízgyűjtő hálózattal összegyűjtött szennyvíz átlagos díja</t>
  </si>
  <si>
    <t>Tengelyen szállított szennyvíz átlagos díja</t>
  </si>
  <si>
    <r>
      <t>* Közületnek tekintjük</t>
    </r>
    <r>
      <rPr>
        <sz val="9"/>
        <rFont val="Times New Roman CE"/>
        <family val="1"/>
      </rPr>
      <t xml:space="preserve"> az intézményeket, vállalkozásokat, gazdasági egységeket, szervezeteket.</t>
    </r>
  </si>
  <si>
    <t>** Figyelem ! Egyesített hálózatok esetében kizárólag a szennyvízbekötések vezetékeinek hossza vehető figyelembe !</t>
  </si>
  <si>
    <t>II. 3. SZENNYVÍZSZÁLLÍTÓ MŰ</t>
  </si>
  <si>
    <t>II. 4. SZENNYVÍZTISZTÍTÓ MŰ</t>
  </si>
  <si>
    <t>A szennyvízbevezetés helyének EOV koordinátái:</t>
  </si>
  <si>
    <t>A szennyvízelhelyező terület megnevezése:</t>
  </si>
  <si>
    <t>A szennyvízelhelyező terület mérete:</t>
  </si>
  <si>
    <t>A szennyvízelhelyező terület középpontjának EOV koordinátája</t>
  </si>
  <si>
    <t>ha</t>
  </si>
  <si>
    <t>megnevezés</t>
  </si>
  <si>
    <r>
      <t>nyers</t>
    </r>
    <r>
      <rPr>
        <sz val="10"/>
        <rFont val="Times New Roman CE"/>
        <family val="1"/>
      </rPr>
      <t xml:space="preserve"> szennyvíz</t>
    </r>
  </si>
  <si>
    <r>
      <t>a kibocsátott (</t>
    </r>
    <r>
      <rPr>
        <b/>
        <sz val="10"/>
        <rFont val="Times New Roman CE"/>
        <family val="1"/>
      </rPr>
      <t>tisztított</t>
    </r>
    <r>
      <rPr>
        <sz val="10"/>
        <rFont val="Times New Roman CE"/>
        <family val="1"/>
      </rPr>
      <t>) szennyvíz</t>
    </r>
  </si>
  <si>
    <t>48</t>
  </si>
  <si>
    <t>49</t>
  </si>
  <si>
    <t>TOC</t>
  </si>
  <si>
    <t>50</t>
  </si>
  <si>
    <r>
      <t xml:space="preserve">  NH</t>
    </r>
    <r>
      <rPr>
        <vertAlign val="subscript"/>
        <sz val="10"/>
        <rFont val="Times New Roman"/>
        <family val="1"/>
      </rPr>
      <t>4</t>
    </r>
    <r>
      <rPr>
        <vertAlign val="superscript"/>
        <sz val="10"/>
        <rFont val="Times New Roman"/>
        <family val="1"/>
      </rPr>
      <t>+</t>
    </r>
  </si>
  <si>
    <t>51</t>
  </si>
  <si>
    <r>
      <t xml:space="preserve">  NO</t>
    </r>
    <r>
      <rPr>
        <vertAlign val="subscript"/>
        <sz val="10"/>
        <rFont val="Times New Roman"/>
        <family val="1"/>
      </rPr>
      <t>3</t>
    </r>
    <r>
      <rPr>
        <vertAlign val="superscript"/>
        <sz val="10"/>
        <rFont val="Times New Roman"/>
        <family val="1"/>
      </rPr>
      <t>-</t>
    </r>
  </si>
  <si>
    <t>52</t>
  </si>
  <si>
    <t>53</t>
  </si>
  <si>
    <t>Az év folyamán a szvt.telepen (saját és átvett) kezelt iszap</t>
  </si>
  <si>
    <t>AD979F5F-4F1A-403E-9075-F686BA42CF75</t>
  </si>
  <si>
    <t xml:space="preserve"> A szennyvíztisztító mű EOV koordinátái:</t>
  </si>
  <si>
    <t>Az év folyamán a szvt.telepen keletkezett kezeletlen iszap mennyisége</t>
  </si>
  <si>
    <t>47</t>
  </si>
  <si>
    <t xml:space="preserve">A VÍZMŰRENDSZER neve: </t>
  </si>
  <si>
    <t>Az I. 1.1. és az I. 1.2. táblázatot vízműrendszerenként kell kitölteni!</t>
  </si>
  <si>
    <t>I. 1. VÍZMŰRENDSZER vízellátási létesítményei</t>
  </si>
  <si>
    <t>I. 1.2. A vízműrendszerhez tartozó víztermelő művekben kitermelt víz mennyisége víztermelő művenként,  a víz forrása szerint</t>
  </si>
  <si>
    <t xml:space="preserve">I. 1. VÍZMŰRENDSZER neve: </t>
  </si>
  <si>
    <t>A vízszállítás vesztesége</t>
  </si>
  <si>
    <t>Az elosztás technológiai vízszükséglete</t>
  </si>
  <si>
    <t>Az elosztás vesztesége</t>
  </si>
  <si>
    <t xml:space="preserve">  ebből: egyéb (intézményeknek, gazdasági jellegű) fogyasztóknak</t>
  </si>
  <si>
    <r>
      <t xml:space="preserve">I. 5.2. Ivóvízszolgáltatás </t>
    </r>
    <r>
      <rPr>
        <b/>
        <sz val="10"/>
        <color indexed="8"/>
        <rFont val="Times New Roman CE"/>
        <family val="0"/>
      </rPr>
      <t>nettó árbevétele</t>
    </r>
    <r>
      <rPr>
        <b/>
        <sz val="10"/>
        <color indexed="8"/>
        <rFont val="Times New Roman CE"/>
        <family val="1"/>
      </rPr>
      <t xml:space="preserve">, az ivóvízszolgáltatás </t>
    </r>
    <r>
      <rPr>
        <b/>
        <sz val="10"/>
        <color indexed="8"/>
        <rFont val="Times New Roman CE"/>
        <family val="0"/>
      </rPr>
      <t>átlagos</t>
    </r>
    <r>
      <rPr>
        <b/>
        <sz val="10"/>
        <color indexed="8"/>
        <rFont val="Times New Roman CE"/>
        <family val="1"/>
      </rPr>
      <t xml:space="preserve"> díja  -</t>
    </r>
    <r>
      <rPr>
        <b/>
        <sz val="10"/>
        <color indexed="8"/>
        <rFont val="Times New Roman CE"/>
        <family val="0"/>
      </rPr>
      <t xml:space="preserve"> Áfa nélkül</t>
    </r>
  </si>
  <si>
    <r>
      <t>Ft/m</t>
    </r>
    <r>
      <rPr>
        <vertAlign val="superscript"/>
        <sz val="10"/>
        <color indexed="8"/>
        <rFont val="Times New Roman"/>
        <family val="1"/>
      </rPr>
      <t>3</t>
    </r>
  </si>
  <si>
    <t xml:space="preserve">*  A  "b" oszlopban megnevezett átvevőt a "d, e, f, g" oszlopban részletezett vizet átvevő szerint "x"-szel kell megjelölni. </t>
  </si>
  <si>
    <t>Szennyvízgyűjtő hálózatra tengelyen szállított szennyvíz mennyisége</t>
  </si>
  <si>
    <r>
      <t>Ft/m</t>
    </r>
    <r>
      <rPr>
        <vertAlign val="superscript"/>
        <sz val="10"/>
        <color indexed="8"/>
        <rFont val="Times New Roman CE"/>
        <family val="0"/>
      </rPr>
      <t>3</t>
    </r>
  </si>
  <si>
    <t>nagykibocsátó *</t>
  </si>
  <si>
    <t>A tisztítóműbe kerülő szennyvíz tényleges mennyisége</t>
  </si>
  <si>
    <t>a tisztítóműbe tengelyen szállított szennyvíz</t>
  </si>
  <si>
    <t>a tisztítóműbe közvetlenül kerülő előtisztított ipari
(gazdasági jellegű)</t>
  </si>
  <si>
    <r>
      <t xml:space="preserve">A </t>
    </r>
    <r>
      <rPr>
        <b/>
        <sz val="10"/>
        <rFont val="Times New Roman"/>
        <family val="1"/>
      </rPr>
      <t xml:space="preserve">tisztított szennyvíz </t>
    </r>
    <r>
      <rPr>
        <sz val="10"/>
        <rFont val="Times New Roman"/>
        <family val="1"/>
      </rPr>
      <t>mennyisége</t>
    </r>
  </si>
  <si>
    <t>csak mechanikai tisztítási fokozattal (ahol nincs további tisztítási fokozat)</t>
  </si>
  <si>
    <t>csak biológiai tisztítási fokozattal (ahol nincs III. tisztítási fokozat)</t>
  </si>
  <si>
    <r>
      <t xml:space="preserve">A </t>
    </r>
    <r>
      <rPr>
        <b/>
        <sz val="10"/>
        <rFont val="Times New Roman"/>
        <family val="1"/>
      </rPr>
      <t>III. tisztítási
fokozattal tisztított</t>
    </r>
    <r>
      <rPr>
        <sz val="10"/>
        <rFont val="Times New Roman"/>
        <family val="1"/>
      </rPr>
      <t xml:space="preserve">
szennyvíz mennyisége az utótisztítás szerint </t>
    </r>
    <r>
      <rPr>
        <b/>
        <sz val="10"/>
        <rFont val="Times New Roman"/>
        <family val="1"/>
      </rPr>
      <t>(18-ból)</t>
    </r>
  </si>
  <si>
    <t>Tisztítás után öntözéssel elhelyezett szennyvíz mennyisége</t>
  </si>
  <si>
    <t>A szennyvízelhelyezés módja</t>
  </si>
  <si>
    <r>
      <t>ezer m</t>
    </r>
    <r>
      <rPr>
        <vertAlign val="super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>/év</t>
    </r>
  </si>
  <si>
    <t>A hasznosítás, illetve az elhelyezés módja, mennyiségi adatok</t>
  </si>
  <si>
    <t>Komposztként történő hasznosítás</t>
  </si>
  <si>
    <t>A kezelt iszap termőföldön történő mg.-i hasznosítása **</t>
  </si>
  <si>
    <t xml:space="preserve">           ebből termőföldön felhasznált komposzt **</t>
  </si>
  <si>
    <r>
      <t>A csatornahasználat átlagos díja  -  ÁFA nélkül (Ft/m</t>
    </r>
    <r>
      <rPr>
        <b/>
        <vertAlign val="superscript"/>
        <sz val="10"/>
        <color indexed="8"/>
        <rFont val="Times New Roman CE"/>
        <family val="0"/>
      </rPr>
      <t>3</t>
    </r>
    <r>
      <rPr>
        <b/>
        <sz val="10"/>
        <color indexed="8"/>
        <rFont val="Times New Roman CE"/>
        <family val="0"/>
      </rPr>
      <t>) ***</t>
    </r>
  </si>
  <si>
    <t>*** Útmutató alapján számítandó</t>
  </si>
  <si>
    <t>Az ivóvízszolgáltatás átlagos díja ***</t>
  </si>
  <si>
    <r>
      <t>Az átvett víz mennyisége összesen,            (ezer m</t>
    </r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>/év)</t>
    </r>
  </si>
  <si>
    <t>befogadó azonosítója (VOR):</t>
  </si>
  <si>
    <t>Összegyűjtött szennyvíz összesen (15+19)</t>
  </si>
  <si>
    <r>
      <t>Az átadott szennyvíz mennyisége összesen,            (ezer m</t>
    </r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>/év)</t>
    </r>
  </si>
  <si>
    <t>* Írjon egy "x"-t a megfelelő válasz mellé !</t>
  </si>
  <si>
    <t>c *</t>
  </si>
  <si>
    <r>
      <t>Az átvettt víz mennyisége összesen,            (ezer m</t>
    </r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>/év)</t>
    </r>
  </si>
  <si>
    <t xml:space="preserve">*  A  "b" oszlopban megnevezett átvevőt a "d, e, f, g" oszlopban részletezett szennyvizet átadó szerint "x"-szel kell megjelölni. </t>
  </si>
  <si>
    <t xml:space="preserve">*  A  "b" oszlopban megnevezett átadót a "d, e, f, g" oszlopban részletezett vizet átvevő szerint "x"-szel kell megjelölni. </t>
  </si>
  <si>
    <t>**   "i" oszlop kitöltési lehetőségek: F-felszíni vízkivétel, P-parti szűrésű vízkivétel, R-rétegvíz, K-karsztvíz, T-talajvíz. Amennyiben egyes rétegvizek vagy karsztvizek a termál vagy gyógyvíz altípusba is besorolhatók, kiegészítő jellemzőként a GY = termál vagy gyógyvíz kódot is fel kell tüntetni. (Példa a típus és altípus együttes feltűntetésére: R:GY)</t>
  </si>
  <si>
    <t>öntözés (termőföldön) *</t>
  </si>
  <si>
    <t>öntözés (művelés alól kivett területen) *</t>
  </si>
  <si>
    <t>Az átvett víz típusa/altípusa **</t>
  </si>
  <si>
    <t>A 29-ik sorban a "d, e, f, g" oszlopban található "x" jelek számát, a "h" oszlopban az átvett víz mennyiségét  kell összegezni</t>
  </si>
  <si>
    <t>Az iszapkezelési
 technológia
műtárgyai, berendezései</t>
  </si>
  <si>
    <t>16</t>
  </si>
  <si>
    <r>
      <t>Összesen</t>
    </r>
    <r>
      <rPr>
        <sz val="10"/>
        <rFont val="Times New Roman"/>
        <family val="1"/>
      </rPr>
      <t xml:space="preserve"> (01-15-ig)</t>
    </r>
  </si>
  <si>
    <t>A 16-ik sorban a "d, e, f, g" oszlopban található "x" jelek számát, a "h" oszlopban az átvett víz mennyiségét  kell összegezni</t>
  </si>
  <si>
    <t>A 16-ik sorban a "d, e, f, g" oszlopban található "x" jelek számát, a "h" oszlopban az átadott szennyvíz mennyiségét kell összegezni.</t>
  </si>
  <si>
    <t>Összesen (01-07-ig):</t>
  </si>
  <si>
    <t>VOR száma</t>
  </si>
  <si>
    <t>n</t>
  </si>
  <si>
    <t>o</t>
  </si>
  <si>
    <t>h+i-o=p</t>
  </si>
  <si>
    <t>település/település-rész              kódja</t>
  </si>
  <si>
    <t>I. 2. VÍZTERMELŐ MŰ (létesítmény)</t>
  </si>
  <si>
    <t>Felszíni vízkivétel esetén</t>
  </si>
  <si>
    <t>a felszíni víz megnevezése:</t>
  </si>
  <si>
    <t>a felszíni víz VOR száma:</t>
  </si>
  <si>
    <t>vízkivétel helye (szelvényszáma):</t>
  </si>
  <si>
    <t>vízkivétel EOV koordinátája:</t>
  </si>
  <si>
    <r>
      <t>I. 2.2. A  rendelkezésre álló víz mennyisége a víz forrása szerint (</t>
    </r>
    <r>
      <rPr>
        <sz val="10"/>
        <rFont val="Times New Roman"/>
        <family val="1"/>
      </rPr>
      <t>a veszteséggel csökkentve</t>
    </r>
    <r>
      <rPr>
        <b/>
        <sz val="10"/>
        <rFont val="Times New Roman"/>
        <family val="1"/>
      </rPr>
      <t>)</t>
    </r>
  </si>
  <si>
    <t>ebből parti szűrésű</t>
  </si>
  <si>
    <t xml:space="preserve">           rétegvíz </t>
  </si>
  <si>
    <t xml:space="preserve">           karsztvíz</t>
  </si>
  <si>
    <t xml:space="preserve">           talajvíz</t>
  </si>
  <si>
    <t xml:space="preserve">           termál- és gyógyvíz</t>
  </si>
  <si>
    <t>I. 3. VÍZTISZTÍTÓ MŰ (létesítmény)</t>
  </si>
  <si>
    <t>I. 3.3. A víztisztító műben tisztításra közvetlenül átvett víz mennyisége a vizet átadók szerint</t>
  </si>
  <si>
    <t>I. 4. VÍZSZÁLLÍTÓ MŰ (létesítmény)</t>
  </si>
  <si>
    <t>KSH kódja(i):</t>
  </si>
  <si>
    <t>Település(ek)/településrész(ek) neve:</t>
  </si>
  <si>
    <t>I. 4.2. A vízszállító művön szállításra közvetlenül átvett víz mennyisége, a vizet átadók szerint</t>
  </si>
  <si>
    <t>A vizet átadó</t>
  </si>
  <si>
    <t>I. 5.3. A települési elosztóhálózaton közvetlenül átvett víz mennyisége a vizet átadók szerint</t>
  </si>
  <si>
    <t>Az II. 1.1. táblázatot szennyvízrendszerenként kell kitölteni!</t>
  </si>
  <si>
    <r>
      <t xml:space="preserve">Házi bekötés révén </t>
    </r>
    <r>
      <rPr>
        <b/>
        <sz val="10"/>
        <rFont val="Times New Roman"/>
        <family val="1"/>
      </rPr>
      <t>ellátott lakások száma</t>
    </r>
  </si>
  <si>
    <t>gravitációs gyűjtő hálózat</t>
  </si>
  <si>
    <t>nyomás alatti gyűjtő (kényszeráramoltatású)</t>
  </si>
  <si>
    <t>vákuumos gyűjtő</t>
  </si>
  <si>
    <t>Átemelő telepek és vákuum gépházak száma</t>
  </si>
  <si>
    <t xml:space="preserve">A településen szennyvízgyűjtő hálózattal összegyűjtött szennyvíz mennyisége összesen </t>
  </si>
  <si>
    <r>
      <t>II. 2.2. A szennyvízelvezetés- és tisztítás nettó árbevétele, a csatornahasználat átlagos díja  -  ÁFA nélkül</t>
    </r>
    <r>
      <rPr>
        <b/>
        <sz val="10"/>
        <color indexed="8"/>
        <rFont val="Times New Roman CE"/>
        <family val="0"/>
      </rPr>
      <t xml:space="preserve"> árbevétele, a</t>
    </r>
    <r>
      <rPr>
        <b/>
        <sz val="10"/>
        <color indexed="8"/>
        <rFont val="Times New Roman CE"/>
        <family val="1"/>
      </rPr>
      <t xml:space="preserve"> csatornahasználat </t>
    </r>
    <r>
      <rPr>
        <b/>
        <sz val="10"/>
        <color indexed="8"/>
        <rFont val="Times New Roman CE"/>
        <family val="0"/>
      </rPr>
      <t xml:space="preserve">átlagos </t>
    </r>
    <r>
      <rPr>
        <b/>
        <sz val="10"/>
        <color indexed="8"/>
        <rFont val="Times New Roman CE"/>
        <family val="1"/>
      </rPr>
      <t>díja  -  ÁFA</t>
    </r>
    <r>
      <rPr>
        <b/>
        <sz val="10"/>
        <color indexed="8"/>
        <rFont val="Times New Roman CE"/>
        <family val="0"/>
      </rPr>
      <t xml:space="preserve"> nélkül</t>
    </r>
  </si>
  <si>
    <t>A szennyvízelvezetés- és tisztítás nettó árbevétele</t>
  </si>
  <si>
    <t>A szennyvízgyűjtő hálózaton a szennyvíz nettó árbevétele</t>
  </si>
  <si>
    <t>A szennyvizet átvevő</t>
  </si>
  <si>
    <t>II. 3.1. A szennyvízszállító  vezetékrendszer hossza, a szállított szennyvíz mennyisége,
átemelők száma, befogadók, a szennyvíz hasznosításának módja</t>
  </si>
  <si>
    <t>befogadó VOR száma:</t>
  </si>
  <si>
    <t>átlagos LE-ben kifejezett terhelése (BOI 5 alapján)</t>
  </si>
  <si>
    <t>maximális LE-ben kifejezett terhelése (BOI 5 alapján)</t>
  </si>
  <si>
    <t>A szennyvízbefogadó VOR száma:</t>
  </si>
  <si>
    <t>A szennyvízelhelyező VOR száma:</t>
  </si>
  <si>
    <t>A szennyvíz átlagos minőségi paraméterei:</t>
  </si>
  <si>
    <t>II. 4. 2. A szennyvíztisztítási technológia műtárgyai</t>
  </si>
  <si>
    <t>Iszapkezelő kapacitása (m3/d), (tszárazanyag/év):</t>
  </si>
  <si>
    <t>Az iszap átlagos szárazanyag tartalma (%)</t>
  </si>
  <si>
    <t xml:space="preserve">     ebből: háztartásoknak szolgáltatott víz nettó árbevétele</t>
  </si>
  <si>
    <t>A szennyvíztisztító mű terhelése</t>
  </si>
  <si>
    <t>2D11B210-E7E9-45E4-A9C1-98057E689AAF</t>
  </si>
  <si>
    <t>termál víz</t>
  </si>
  <si>
    <t>A szennyvíztisztító mű szennyvíztisztításra felhasznált éves energiafogyasztása</t>
  </si>
  <si>
    <t>KWh/év</t>
  </si>
  <si>
    <t xml:space="preserve">* Az illetékes talajvédelmi hatóság (a Nemzeti Élelmiszerlánc-biztonsági Hivatal illetékes területi szerve) engedélye szerint        ** Csak abban  az esetben kell kitölteni, ha emiatt szennyvízbírságot fizettek, vagy egyébként mérik. </t>
  </si>
  <si>
    <t>**  Az illetékes talajvédelmi hatóság (a Nemzeti Élelmiszerlánc-biztonsági Hivatal illetékes területi szerve) engedélye szerint</t>
  </si>
  <si>
    <t>54</t>
  </si>
  <si>
    <t xml:space="preserve">* Az illetékes talajvédelmi hatóság (a Nemzeti Élelmiszerlánc-biztonsági Hivatal illetékes területi szerve) engedélye szerint </t>
  </si>
  <si>
    <t>2014. év</t>
  </si>
  <si>
    <t>17FD6D3F-487D-43C7-9588-5430B3310FD2</t>
  </si>
  <si>
    <r>
      <t xml:space="preserve">*     A "b" oszlopban megnevezett létesítmény </t>
    </r>
    <r>
      <rPr>
        <b/>
        <u val="single"/>
        <sz val="10"/>
        <rFont val="Times New Roman CE"/>
        <family val="1"/>
      </rPr>
      <t>tulajdonformájának</t>
    </r>
    <r>
      <rPr>
        <sz val="10"/>
        <rFont val="Times New Roman CE"/>
        <family val="1"/>
      </rPr>
      <t xml:space="preserve"> kódszámát</t>
    </r>
    <r>
      <rPr>
        <sz val="10"/>
        <rFont val="Times New Roman CE"/>
        <family val="0"/>
      </rPr>
      <t>/kódszámait</t>
    </r>
    <r>
      <rPr>
        <sz val="10"/>
        <rFont val="Times New Roman CE"/>
        <family val="1"/>
      </rPr>
      <t xml:space="preserve"> a "d" oszlopba kell beírni a következők szerint: </t>
    </r>
  </si>
  <si>
    <r>
      <rPr>
        <b/>
        <u val="single"/>
        <sz val="10"/>
        <rFont val="Times New Roman CE"/>
        <family val="1"/>
      </rPr>
      <t>1</t>
    </r>
    <r>
      <rPr>
        <sz val="10"/>
        <rFont val="Times New Roman CE"/>
        <family val="1"/>
      </rPr>
      <t xml:space="preserve"> </t>
    </r>
    <r>
      <rPr>
        <i/>
        <sz val="10"/>
        <rFont val="Times New Roman CE"/>
        <family val="1"/>
      </rPr>
      <t>állami tulajdon;</t>
    </r>
    <r>
      <rPr>
        <sz val="10"/>
        <rFont val="Times New Roman CE"/>
        <family val="1"/>
      </rPr>
      <t xml:space="preserve"> </t>
    </r>
    <r>
      <rPr>
        <b/>
        <u val="single"/>
        <sz val="10"/>
        <rFont val="Times New Roman CE"/>
        <family val="1"/>
      </rPr>
      <t>2</t>
    </r>
    <r>
      <rPr>
        <sz val="10"/>
        <rFont val="Times New Roman CE"/>
        <family val="1"/>
      </rPr>
      <t xml:space="preserve"> </t>
    </r>
    <r>
      <rPr>
        <i/>
        <sz val="10"/>
        <rFont val="Times New Roman CE"/>
        <family val="1"/>
      </rPr>
      <t>önkormányzati tulajdon;</t>
    </r>
    <r>
      <rPr>
        <sz val="10"/>
        <rFont val="Times New Roman CE"/>
        <family val="1"/>
      </rPr>
      <t xml:space="preserve"> </t>
    </r>
    <r>
      <rPr>
        <b/>
        <u val="single"/>
        <sz val="10"/>
        <rFont val="Times New Roman CE"/>
        <family val="1"/>
      </rPr>
      <t>3</t>
    </r>
    <r>
      <rPr>
        <sz val="10"/>
        <rFont val="Times New Roman CE"/>
        <family val="1"/>
      </rPr>
      <t xml:space="preserve"> </t>
    </r>
    <r>
      <rPr>
        <i/>
        <sz val="10"/>
        <rFont val="Times New Roman CE"/>
        <family val="1"/>
      </rPr>
      <t>társasági</t>
    </r>
    <r>
      <rPr>
        <i/>
        <sz val="10"/>
        <rFont val="Times New Roman CE"/>
        <family val="0"/>
      </rPr>
      <t xml:space="preserve"> tulajdon.</t>
    </r>
  </si>
  <si>
    <r>
      <t>**   A "b" oszlopban megnevezett létesítmény üzemeltetési jogcímét</t>
    </r>
    <r>
      <rPr>
        <sz val="10"/>
        <rFont val="Times New Roman CE"/>
        <family val="0"/>
      </rPr>
      <t>/jogcímeit</t>
    </r>
    <r>
      <rPr>
        <sz val="10"/>
        <rFont val="Times New Roman CE"/>
        <family val="1"/>
      </rPr>
      <t xml:space="preserve"> az "e" oszlopba kell beírni, a következők szerint:</t>
    </r>
  </si>
  <si>
    <r>
      <rPr>
        <b/>
        <u val="single"/>
        <sz val="10"/>
        <rFont val="Times New Roman CE"/>
        <family val="1"/>
      </rPr>
      <t xml:space="preserve"> 1</t>
    </r>
    <r>
      <rPr>
        <sz val="10"/>
        <rFont val="Times New Roman CE"/>
        <family val="1"/>
      </rPr>
      <t xml:space="preserve"> </t>
    </r>
    <r>
      <rPr>
        <i/>
        <sz val="10"/>
        <rFont val="Times New Roman CE"/>
        <family val="1"/>
      </rPr>
      <t>koncessziós szerződés;</t>
    </r>
    <r>
      <rPr>
        <sz val="10"/>
        <rFont val="Times New Roman CE"/>
        <family val="1"/>
      </rPr>
      <t xml:space="preserve"> </t>
    </r>
    <r>
      <rPr>
        <b/>
        <u val="single"/>
        <sz val="10"/>
        <rFont val="Times New Roman CE"/>
        <family val="1"/>
      </rPr>
      <t>2</t>
    </r>
    <r>
      <rPr>
        <sz val="10"/>
        <rFont val="Times New Roman CE"/>
        <family val="1"/>
      </rPr>
      <t xml:space="preserve"> </t>
    </r>
    <r>
      <rPr>
        <i/>
        <sz val="10"/>
        <rFont val="Times New Roman CE"/>
        <family val="0"/>
      </rPr>
      <t>az állam többségi vagy kizárólagos részedesedésével rendelkező gazdálkodó szervezet (csak akkor kell idesorolni, ha az üzemeltetés az alapító állam tulajdonában lévő műveken történik</t>
    </r>
    <r>
      <rPr>
        <sz val="10"/>
        <rFont val="Times New Roman CE"/>
        <family val="0"/>
      </rPr>
      <t xml:space="preserve">; </t>
    </r>
    <r>
      <rPr>
        <b/>
        <u val="single"/>
        <sz val="10"/>
        <rFont val="Times New Roman CE"/>
        <family val="0"/>
      </rPr>
      <t>3</t>
    </r>
    <r>
      <rPr>
        <sz val="10"/>
        <rFont val="Times New Roman CE"/>
        <family val="0"/>
      </rPr>
      <t xml:space="preserve"> </t>
    </r>
    <r>
      <rPr>
        <i/>
        <sz val="10"/>
        <rFont val="Times New Roman CE"/>
        <family val="0"/>
      </rPr>
      <t>az önkormányzat(ok) többségi vagy kizárólagos részedesedésével rendelkező gazdálkodó szervezet (csak akkor kell idesorolni, ha az üzemeltetés az alapító önkormányzat(ok) törzsvagyonában lévő műveken történik);</t>
    </r>
    <r>
      <rPr>
        <b/>
        <u val="single"/>
        <sz val="10"/>
        <rFont val="Times New Roman CE"/>
        <family val="0"/>
      </rPr>
      <t>4</t>
    </r>
    <r>
      <rPr>
        <i/>
        <sz val="10"/>
        <rFont val="Times New Roman CE"/>
        <family val="0"/>
      </rPr>
      <t xml:space="preserve"> az állam és az önkormányzat(ok) kizárólagos közös részedesedésével rendelkező gazdálkodó szervezet (csak akkor kell idesorolni, ha az üzemeltetés az alapító állam tulajdonában, valamint az alapító önkormányzat(ok) törzsvagyonában lévő műveken történik);</t>
    </r>
    <r>
      <rPr>
        <b/>
        <u val="single"/>
        <sz val="10"/>
        <rFont val="Times New Roman CE"/>
        <family val="0"/>
      </rPr>
      <t>5</t>
    </r>
    <r>
      <rPr>
        <i/>
        <sz val="10"/>
        <rFont val="Times New Roman CE"/>
        <family val="0"/>
      </rPr>
      <t xml:space="preserve"> egyéb (pl. bérleti szerződés)</t>
    </r>
    <r>
      <rPr>
        <i/>
        <sz val="10"/>
        <rFont val="Times New Roman CE"/>
        <family val="1"/>
      </rPr>
      <t>.</t>
    </r>
  </si>
  <si>
    <r>
      <t xml:space="preserve">***  A "b" oszlopban megnevezett </t>
    </r>
    <r>
      <rPr>
        <b/>
        <u val="single"/>
        <sz val="10"/>
        <rFont val="Times New Roman CE"/>
        <family val="1"/>
      </rPr>
      <t>létesítmény jellegét</t>
    </r>
    <r>
      <rPr>
        <sz val="10"/>
        <rFont val="Times New Roman CE"/>
        <family val="1"/>
      </rPr>
      <t xml:space="preserve"> </t>
    </r>
    <r>
      <rPr>
        <sz val="10"/>
        <rFont val="Times New Roman CE"/>
        <family val="0"/>
      </rPr>
      <t>és a nyomászónát az</t>
    </r>
    <r>
      <rPr>
        <sz val="10"/>
        <rFont val="Times New Roman CE"/>
        <family val="1"/>
      </rPr>
      <t xml:space="preserve"> </t>
    </r>
    <r>
      <rPr>
        <sz val="10"/>
        <rFont val="Times New Roman CE"/>
        <family val="0"/>
      </rPr>
      <t xml:space="preserve">"f, </t>
    </r>
    <r>
      <rPr>
        <i/>
        <sz val="10"/>
        <rFont val="Times New Roman CE"/>
        <family val="0"/>
      </rPr>
      <t>g, h, i, j</t>
    </r>
    <r>
      <rPr>
        <sz val="10"/>
        <rFont val="Times New Roman CE"/>
        <family val="0"/>
      </rPr>
      <t>"</t>
    </r>
    <r>
      <rPr>
        <sz val="10"/>
        <rFont val="Times New Roman CE"/>
        <family val="1"/>
      </rPr>
      <t xml:space="preserve"> oszlopban "</t>
    </r>
    <r>
      <rPr>
        <i/>
        <sz val="10"/>
        <rFont val="Times New Roman CE"/>
        <family val="1"/>
      </rPr>
      <t>x</t>
    </r>
    <r>
      <rPr>
        <sz val="10"/>
        <rFont val="Times New Roman CE"/>
        <family val="1"/>
      </rPr>
      <t>"-szel kell megjelölni.</t>
    </r>
  </si>
  <si>
    <r>
      <t>A 24.-ik sorban az "</t>
    </r>
    <r>
      <rPr>
        <sz val="10"/>
        <rFont val="Times New Roman CE"/>
        <family val="0"/>
      </rPr>
      <t xml:space="preserve">f, </t>
    </r>
    <r>
      <rPr>
        <i/>
        <sz val="10"/>
        <rFont val="Times New Roman CE"/>
        <family val="0"/>
      </rPr>
      <t>g, h, i, j</t>
    </r>
    <r>
      <rPr>
        <sz val="10"/>
        <rFont val="Times New Roman CE"/>
        <family val="0"/>
      </rPr>
      <t>"</t>
    </r>
    <r>
      <rPr>
        <sz val="10"/>
        <rFont val="Times New Roman CE"/>
        <family val="1"/>
      </rPr>
      <t xml:space="preserve"> oszlopokban található "</t>
    </r>
    <r>
      <rPr>
        <i/>
        <sz val="10"/>
        <rFont val="Times New Roman CE"/>
        <family val="1"/>
      </rPr>
      <t>x</t>
    </r>
    <r>
      <rPr>
        <sz val="10"/>
        <rFont val="Times New Roman CE"/>
        <family val="1"/>
      </rPr>
      <t>" jelek számát kell összegezni.</t>
    </r>
  </si>
  <si>
    <r>
      <t xml:space="preserve">*     A "b" oszlopban megnevezett létesítmény </t>
    </r>
    <r>
      <rPr>
        <b/>
        <u val="single"/>
        <sz val="10"/>
        <rFont val="Times New Roman CE"/>
        <family val="1"/>
      </rPr>
      <t>tulajdonformájának</t>
    </r>
    <r>
      <rPr>
        <sz val="10"/>
        <rFont val="Times New Roman CE"/>
        <family val="1"/>
      </rPr>
      <t xml:space="preserve"> kódszámát</t>
    </r>
    <r>
      <rPr>
        <sz val="10"/>
        <rFont val="Times New Roman CE"/>
        <family val="0"/>
      </rPr>
      <t>/kódszámait</t>
    </r>
    <r>
      <rPr>
        <sz val="10"/>
        <rFont val="Times New Roman CE"/>
        <family val="1"/>
      </rPr>
      <t xml:space="preserve"> az "d" oszlopba kell beírni a következők szerint:</t>
    </r>
  </si>
  <si>
    <r>
      <rPr>
        <b/>
        <u val="single"/>
        <sz val="10"/>
        <rFont val="Times New Roman CE"/>
        <family val="0"/>
      </rPr>
      <t>1</t>
    </r>
    <r>
      <rPr>
        <sz val="10"/>
        <rFont val="Times New Roman CE"/>
        <family val="0"/>
      </rPr>
      <t xml:space="preserve"> </t>
    </r>
    <r>
      <rPr>
        <i/>
        <sz val="10"/>
        <rFont val="Times New Roman CE"/>
        <family val="0"/>
      </rPr>
      <t>állami tulajdon;</t>
    </r>
    <r>
      <rPr>
        <sz val="10"/>
        <rFont val="Times New Roman CE"/>
        <family val="0"/>
      </rPr>
      <t xml:space="preserve"> </t>
    </r>
    <r>
      <rPr>
        <b/>
        <u val="single"/>
        <sz val="10"/>
        <rFont val="Times New Roman CE"/>
        <family val="0"/>
      </rPr>
      <t>2</t>
    </r>
    <r>
      <rPr>
        <sz val="10"/>
        <rFont val="Times New Roman CE"/>
        <family val="0"/>
      </rPr>
      <t xml:space="preserve"> </t>
    </r>
    <r>
      <rPr>
        <i/>
        <sz val="10"/>
        <rFont val="Times New Roman CE"/>
        <family val="0"/>
      </rPr>
      <t>önkormányzati tulajdon;</t>
    </r>
    <r>
      <rPr>
        <sz val="10"/>
        <rFont val="Times New Roman CE"/>
        <family val="0"/>
      </rPr>
      <t xml:space="preserve"> </t>
    </r>
    <r>
      <rPr>
        <b/>
        <u val="single"/>
        <sz val="10"/>
        <rFont val="Times New Roman CE"/>
        <family val="0"/>
      </rPr>
      <t>3</t>
    </r>
    <r>
      <rPr>
        <b/>
        <sz val="10"/>
        <rFont val="Times New Roman CE"/>
        <family val="0"/>
      </rPr>
      <t xml:space="preserve"> </t>
    </r>
    <r>
      <rPr>
        <i/>
        <sz val="10"/>
        <rFont val="Times New Roman CE"/>
        <family val="0"/>
      </rPr>
      <t>társasági tulajdon.</t>
    </r>
    <r>
      <rPr>
        <sz val="10"/>
        <rFont val="Times New Roman CE"/>
        <family val="0"/>
      </rPr>
      <t xml:space="preserve"> </t>
    </r>
  </si>
  <si>
    <r>
      <t xml:space="preserve">**   A "b" oszlopban megnevezett létesítmény </t>
    </r>
    <r>
      <rPr>
        <b/>
        <u val="single"/>
        <sz val="10"/>
        <rFont val="Times New Roman CE"/>
        <family val="1"/>
      </rPr>
      <t>üzemeltetési jogcímét</t>
    </r>
    <r>
      <rPr>
        <u val="single"/>
        <sz val="10"/>
        <rFont val="Times New Roman CE"/>
        <family val="0"/>
      </rPr>
      <t>/jogcímeit</t>
    </r>
    <r>
      <rPr>
        <sz val="10"/>
        <rFont val="Times New Roman CE"/>
        <family val="0"/>
      </rPr>
      <t xml:space="preserve"> </t>
    </r>
    <r>
      <rPr>
        <sz val="10"/>
        <rFont val="Times New Roman CE"/>
        <family val="1"/>
      </rPr>
      <t>az "e" oszlopba kell beírni a következők szerint:</t>
    </r>
  </si>
  <si>
    <r>
      <rPr>
        <b/>
        <u val="single"/>
        <sz val="10"/>
        <rFont val="Times New Roman CE"/>
        <family val="0"/>
      </rPr>
      <t>1</t>
    </r>
    <r>
      <rPr>
        <b/>
        <sz val="10"/>
        <rFont val="Times New Roman CE"/>
        <family val="0"/>
      </rPr>
      <t xml:space="preserve"> </t>
    </r>
    <r>
      <rPr>
        <i/>
        <sz val="10"/>
        <rFont val="Times New Roman CE"/>
        <family val="0"/>
      </rPr>
      <t>koncessziós</t>
    </r>
    <r>
      <rPr>
        <b/>
        <sz val="10"/>
        <rFont val="Times New Roman CE"/>
        <family val="0"/>
      </rPr>
      <t xml:space="preserve"> </t>
    </r>
    <r>
      <rPr>
        <i/>
        <sz val="10"/>
        <rFont val="Times New Roman CE"/>
        <family val="0"/>
      </rPr>
      <t>szerződés;</t>
    </r>
    <r>
      <rPr>
        <sz val="10"/>
        <rFont val="Times New Roman CE"/>
        <family val="0"/>
      </rPr>
      <t xml:space="preserve"> </t>
    </r>
    <r>
      <rPr>
        <b/>
        <u val="single"/>
        <sz val="10"/>
        <rFont val="Times New Roman CE"/>
        <family val="0"/>
      </rPr>
      <t>2</t>
    </r>
    <r>
      <rPr>
        <b/>
        <sz val="10"/>
        <rFont val="Times New Roman CE"/>
        <family val="0"/>
      </rPr>
      <t xml:space="preserve"> </t>
    </r>
    <r>
      <rPr>
        <i/>
        <sz val="10"/>
        <rFont val="Times New Roman CE"/>
        <family val="0"/>
      </rPr>
      <t>az állam többségi vagy</t>
    </r>
    <r>
      <rPr>
        <b/>
        <sz val="10"/>
        <rFont val="Times New Roman CE"/>
        <family val="0"/>
      </rPr>
      <t xml:space="preserve"> </t>
    </r>
    <r>
      <rPr>
        <i/>
        <sz val="10"/>
        <rFont val="Times New Roman CE"/>
        <family val="0"/>
      </rPr>
      <t xml:space="preserve">kizárólagos részedesedésével rendelkező gazdálkodó szervezet (csak akkor kell idesorolni, ha az üzemeltetés az alapító állam tulajdonában lévő műveken történik); </t>
    </r>
    <r>
      <rPr>
        <b/>
        <u val="single"/>
        <sz val="10"/>
        <rFont val="Times New Roman CE"/>
        <family val="0"/>
      </rPr>
      <t>3</t>
    </r>
    <r>
      <rPr>
        <b/>
        <sz val="10"/>
        <rFont val="Times New Roman CE"/>
        <family val="0"/>
      </rPr>
      <t xml:space="preserve"> </t>
    </r>
    <r>
      <rPr>
        <i/>
        <sz val="10"/>
        <rFont val="Times New Roman CE"/>
        <family val="0"/>
      </rPr>
      <t>az önkormányzat(ok) többségi vagy kizárólagos részedesedésével rendelkező gazdálkodó szervezet (csak akkor kell idesorolni, ha az üzemeltetés az alapító önkormányzat(ok) törzsvagyonában lévő műveken történik);</t>
    </r>
    <r>
      <rPr>
        <b/>
        <u val="single"/>
        <sz val="10"/>
        <rFont val="Times New Roman CE"/>
        <family val="0"/>
      </rPr>
      <t>4</t>
    </r>
    <r>
      <rPr>
        <b/>
        <sz val="10"/>
        <rFont val="Times New Roman CE"/>
        <family val="0"/>
      </rPr>
      <t xml:space="preserve"> </t>
    </r>
    <r>
      <rPr>
        <i/>
        <sz val="10"/>
        <rFont val="Times New Roman CE"/>
        <family val="0"/>
      </rPr>
      <t>az állam és az önkormányzat(ok) kizárólagos közös részedesedésével rendelkező gazdálkodó szervezet (csak akkor kell idesorolni, ha az üzemeltetés az alapító állam tulajdonában, valamint az alapító önkormányzat(ok) törzsvagyonában lévő műveken történik);</t>
    </r>
    <r>
      <rPr>
        <b/>
        <sz val="10"/>
        <rFont val="Times New Roman CE"/>
        <family val="0"/>
      </rPr>
      <t xml:space="preserve"> </t>
    </r>
    <r>
      <rPr>
        <b/>
        <u val="single"/>
        <sz val="10"/>
        <rFont val="Times New Roman CE"/>
        <family val="0"/>
      </rPr>
      <t>5</t>
    </r>
    <r>
      <rPr>
        <b/>
        <sz val="10"/>
        <rFont val="Times New Roman CE"/>
        <family val="0"/>
      </rPr>
      <t xml:space="preserve"> </t>
    </r>
    <r>
      <rPr>
        <i/>
        <sz val="10"/>
        <rFont val="Times New Roman CE"/>
        <family val="0"/>
      </rPr>
      <t>egyéb (pl. bérleti szerződés)</t>
    </r>
    <r>
      <rPr>
        <b/>
        <sz val="10"/>
        <rFont val="Times New Roman CE"/>
        <family val="0"/>
      </rPr>
      <t xml:space="preserve">. </t>
    </r>
  </si>
  <si>
    <r>
      <t xml:space="preserve">***  A "b" oszlopban megnevezett </t>
    </r>
    <r>
      <rPr>
        <b/>
        <u val="single"/>
        <sz val="10"/>
        <rFont val="Times New Roman CE"/>
        <family val="1"/>
      </rPr>
      <t>létesítmény jellegét</t>
    </r>
    <r>
      <rPr>
        <sz val="10"/>
        <rFont val="Times New Roman CE"/>
        <family val="1"/>
      </rPr>
      <t xml:space="preserve"> az "</t>
    </r>
    <r>
      <rPr>
        <i/>
        <sz val="10"/>
        <rFont val="Times New Roman CE"/>
        <family val="0"/>
      </rPr>
      <t>f</t>
    </r>
    <r>
      <rPr>
        <sz val="10"/>
        <rFont val="Times New Roman CE"/>
        <family val="1"/>
      </rPr>
      <t xml:space="preserve">, </t>
    </r>
    <r>
      <rPr>
        <i/>
        <sz val="10"/>
        <rFont val="Times New Roman CE"/>
        <family val="1"/>
      </rPr>
      <t>g, h</t>
    </r>
    <r>
      <rPr>
        <sz val="10"/>
        <rFont val="Times New Roman CE"/>
        <family val="1"/>
      </rPr>
      <t>" oszlopban "</t>
    </r>
    <r>
      <rPr>
        <i/>
        <sz val="10"/>
        <rFont val="Times New Roman CE"/>
        <family val="1"/>
      </rPr>
      <t>x</t>
    </r>
    <r>
      <rPr>
        <sz val="10"/>
        <rFont val="Times New Roman CE"/>
        <family val="1"/>
      </rPr>
      <t>"-szel kell megjelölni.</t>
    </r>
  </si>
  <si>
    <r>
      <t>A 24.-ik sorba az "</t>
    </r>
    <r>
      <rPr>
        <i/>
        <sz val="10"/>
        <rFont val="Times New Roman CE"/>
        <family val="1"/>
      </rPr>
      <t>f, g, h</t>
    </r>
    <r>
      <rPr>
        <sz val="10"/>
        <rFont val="Times New Roman CE"/>
        <family val="1"/>
      </rPr>
      <t xml:space="preserve"> oszlopba található "</t>
    </r>
    <r>
      <rPr>
        <i/>
        <sz val="10"/>
        <rFont val="Times New Roman CE"/>
        <family val="1"/>
      </rPr>
      <t>x</t>
    </r>
    <r>
      <rPr>
        <sz val="10"/>
        <rFont val="Times New Roman CE"/>
        <family val="1"/>
      </rPr>
      <t>" jelek számát kell összegezni.</t>
    </r>
  </si>
  <si>
    <r>
      <t>Összesen</t>
    </r>
    <r>
      <rPr>
        <sz val="10"/>
        <rFont val="Times New Roman CE"/>
        <family val="1"/>
      </rPr>
      <t xml:space="preserve"> (01-25-ig)</t>
    </r>
  </si>
  <si>
    <t>C66B77B0-4933-42CC-A8B1-C542A74205DF</t>
  </si>
  <si>
    <t>I. 2.3. A víztermelő műről közvetlenül átadott víz mennyisége a vizet átvevők szerint</t>
  </si>
  <si>
    <t>A vizet átvevő</t>
  </si>
  <si>
    <r>
      <t>Az átadott víz mennyisége összesen,            (ezer m</t>
    </r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>/év)</t>
    </r>
  </si>
  <si>
    <t>AEA13B05-7935-4AB7-A2A3-CBE5B1EE00DB</t>
  </si>
  <si>
    <t>Az átadott víz típusa/altípusa **</t>
  </si>
  <si>
    <t>8BEA521B-8C3D-44CF-BE62-4FF0FC5CFB8F</t>
  </si>
  <si>
    <t>Az I. 2.1.-2.3.-es táblázatokat víztermelő művenként kell kitölteni!</t>
  </si>
  <si>
    <t>Az üzemeltető KÜJ száma</t>
  </si>
  <si>
    <t>I. 3.4. A víztisztító műről közvetlenül átadott víz mennyisége a vizet átvevők szerint</t>
  </si>
  <si>
    <t>Az I. 3.1.-3.4.-as táblázatokat víztisztító művenként kell kitölteni!</t>
  </si>
  <si>
    <t>Az I. 4.1.-4.3.-es táblázatokat  vízszállító művenként kell kitölteni!</t>
  </si>
  <si>
    <t>37749D8B-3B98-4F7D-B87B-76745CBBA176</t>
  </si>
  <si>
    <t xml:space="preserve">              ezen belül az ólomcső vezeték hossza</t>
  </si>
  <si>
    <t>I. 4.3. A vízszállító műről közvetlenül átadott víz mennyisége a vizet átvevők szerint</t>
  </si>
  <si>
    <t>ED2E5E35-F085-487A-9995-80E6C482FFC0</t>
  </si>
  <si>
    <t>I. 5.5 A szolgáltatott víz paramétereinek (ÁNTSZ vagy független laboratórium által mért) éves minimum, maximum és átlagos koncentrációja</t>
  </si>
  <si>
    <t>I. 5.4. A települési elosztóhálózaton közvetlenül átadott víz mennyisége a vizet átvevők szerint</t>
  </si>
  <si>
    <r>
      <t>Az I. 5.1.-5.5.-ös táblázatokat települési hálózatonként kell kitölteni!</t>
    </r>
    <r>
      <rPr>
        <sz val="10"/>
        <rFont val="Times New Roman"/>
        <family val="1"/>
      </rPr>
      <t xml:space="preserve"> (Amennyiben az elosztó hálózat közigazgatásilag szomszédos települések részét/részeit is ellátja, akkor minden ilyen településrészre külön adatlap kitöltése szükséges)</t>
    </r>
  </si>
  <si>
    <t>500DED4D-E1E3-4B14-AE92-46CA77F9B133</t>
  </si>
  <si>
    <t>A96BD1E0-F542-497C-9E0B-584BF021B71B</t>
  </si>
  <si>
    <t>II. 2.4. A szennyvízgyűjtő hálózaton közvetlenül átadott szennyvíz mennyisége a szennyvizet átvevők szerint</t>
  </si>
  <si>
    <t>A II. 2.1.-2.4.- es táblázatokat szennyvízgyűjtő hálózatonként kell kitölteni!</t>
  </si>
  <si>
    <t>II. 2.3. A szennyvízgyűjtő hálózaton közvetlenül átvett szennyvíz mennyisége a szennyvizet átadók szerint</t>
  </si>
  <si>
    <t>az üzemeltető másik szennyvíz-rendszere*</t>
  </si>
  <si>
    <t>nagykibocsátó*</t>
  </si>
  <si>
    <r>
      <t>Az átvett szennyvíz mennyisége összesen,            (ezer m</t>
    </r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>/év)</t>
    </r>
  </si>
  <si>
    <t xml:space="preserve"> A szennyvizet átadó</t>
  </si>
  <si>
    <t>idegen üzemeltető*</t>
  </si>
  <si>
    <t>DC0C6953-043B-4CA0-B911-1B4E1A15677D</t>
  </si>
  <si>
    <t>A II. 3.1.-3.3.-es táblázatokat szennyvízszállító művenként kell kitölteni!</t>
  </si>
  <si>
    <t>II. 3.2. A szennyvízszállító művön közvetlenül átvett szennyvíz mennyisége a szennyvizet átadók szerint</t>
  </si>
  <si>
    <t>II. 3.3. A szennyvízszállító művön közvetlenül átadott szennyvíz mennyisége a szennyvizet átvevők szerint</t>
  </si>
  <si>
    <t xml:space="preserve">*  A  "b" oszlopban megnevezett átvevőt a "d, e, f, g" oszlopban részletezett szennyvizet átvevő szerint "x"-szel kell megjelölni. </t>
  </si>
  <si>
    <t>A 29-ik sorban a "d, e, f, g" oszlopban található "x" jelek számát, a "h" oszlopban az átvett szennyvíz mennyiségét  kell összegezni</t>
  </si>
  <si>
    <t>6317F1C5-2F15-43B9-9C52-3BEC67E9C644</t>
  </si>
  <si>
    <t>A II. 4.1.-4.6.-os táblázatokat szennyvíztisztító művenként kell kitölteni!</t>
  </si>
  <si>
    <t>KTJ szám:</t>
  </si>
  <si>
    <t>közvetlenül szennyvízgyűjtő hálózaton/szállító művön keresztül (csapadékvíz nélkül)</t>
  </si>
  <si>
    <t>Befogadóba vezető csatorna hossza</t>
  </si>
  <si>
    <t>55</t>
  </si>
  <si>
    <t>II.4.6.</t>
  </si>
  <si>
    <t>II.4.5. A szennyvíziszapkezelés módja, az elhelyezett szennyvíziszap mennyisége, ártalmatlanítása</t>
  </si>
  <si>
    <t>II.4.4. Az iszapkezelési technológia műtárgyai</t>
  </si>
  <si>
    <t>Gépi iszapvíztelenítés</t>
  </si>
  <si>
    <t>Más módon történő hasznosítás</t>
  </si>
  <si>
    <t>II. 4.3. A szennyvíztisztító műben tisztításra közvetlenül átvett szennyvíz mennyisége a szennyvizet átadók szerint</t>
  </si>
</sst>
</file>

<file path=xl/styles.xml><?xml version="1.0" encoding="utf-8"?>
<styleSheet xmlns="http://schemas.openxmlformats.org/spreadsheetml/2006/main">
  <numFmts count="3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_ ;\-#,##0.0\ ;&quot; &quot;"/>
    <numFmt numFmtId="165" formatCode="#,##0_ ;\-#,##0\ ;&quot; &quot;"/>
    <numFmt numFmtId="166" formatCode="_-* #,##0.0\ _F_t_-;\-* #,##0.0\ _F_t_-;_-* &quot;-&quot;?\ _F_t_-;_-@_-"/>
    <numFmt numFmtId="167" formatCode="#,##0.0"/>
    <numFmt numFmtId="168" formatCode="#,##0.0_ ;\-#,##0.0\ "/>
    <numFmt numFmtId="169" formatCode="0.0"/>
    <numFmt numFmtId="170" formatCode="00"/>
    <numFmt numFmtId="171" formatCode="#0"/>
    <numFmt numFmtId="172" formatCode="00,000,000"/>
    <numFmt numFmtId="173" formatCode="0_0_0_0_0_0_0_0"/>
    <numFmt numFmtId="174" formatCode="00000000"/>
    <numFmt numFmtId="175" formatCode="0000"/>
    <numFmt numFmtId="176" formatCode="000"/>
    <numFmt numFmtId="177" formatCode="0;\-0;&quot; &quot;"/>
    <numFmt numFmtId="178" formatCode="00000"/>
    <numFmt numFmtId="179" formatCode="[$-40E]yyyy\.\ mmmm\ d\."/>
    <numFmt numFmtId="180" formatCode="[$-F800]dddd\,\ mmmm\ dd\,\ yyyy"/>
    <numFmt numFmtId="181" formatCode="&quot;Igen&quot;;&quot;Igen&quot;;&quot;Nem&quot;"/>
    <numFmt numFmtId="182" formatCode="&quot;Igaz&quot;;&quot;Igaz&quot;;&quot;Hamis&quot;"/>
    <numFmt numFmtId="183" formatCode="&quot;Be&quot;;&quot;Be&quot;;&quot;Ki&quot;"/>
    <numFmt numFmtId="184" formatCode="0_ ;\-0\ "/>
    <numFmt numFmtId="185" formatCode="m\.\ d\.;@"/>
    <numFmt numFmtId="186" formatCode="0.000"/>
    <numFmt numFmtId="187" formatCode="#,##0.000"/>
  </numFmts>
  <fonts count="86">
    <font>
      <sz val="10"/>
      <name val="Arial"/>
      <family val="0"/>
    </font>
    <font>
      <sz val="10"/>
      <name val="Times New Roman"/>
      <family val="1"/>
    </font>
    <font>
      <sz val="10"/>
      <name val="Times New Roman CE"/>
      <family val="1"/>
    </font>
    <font>
      <b/>
      <sz val="10"/>
      <name val="Times New Roman CE"/>
      <family val="1"/>
    </font>
    <font>
      <b/>
      <u val="single"/>
      <sz val="10"/>
      <name val="Times New Roman CE"/>
      <family val="1"/>
    </font>
    <font>
      <i/>
      <sz val="10"/>
      <name val="Times New Roman CE"/>
      <family val="1"/>
    </font>
    <font>
      <vertAlign val="superscript"/>
      <sz val="10"/>
      <name val="Times New Roman CE"/>
      <family val="1"/>
    </font>
    <font>
      <sz val="8"/>
      <name val="Times New Roman CE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i/>
      <sz val="10"/>
      <name val="Times New Roman"/>
      <family val="1"/>
    </font>
    <font>
      <b/>
      <sz val="10"/>
      <name val="Arial"/>
      <family val="2"/>
    </font>
    <font>
      <b/>
      <i/>
      <sz val="10"/>
      <name val="Times New Roman"/>
      <family val="1"/>
    </font>
    <font>
      <vertAlign val="superscript"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8"/>
      <name val="Arial"/>
      <family val="2"/>
    </font>
    <font>
      <b/>
      <sz val="8"/>
      <name val="Times New Roman"/>
      <family val="1"/>
    </font>
    <font>
      <vertAlign val="subscript"/>
      <sz val="10"/>
      <name val="Times New Roman"/>
      <family val="1"/>
    </font>
    <font>
      <u val="single"/>
      <sz val="10"/>
      <name val="Arial"/>
      <family val="2"/>
    </font>
    <font>
      <b/>
      <sz val="11"/>
      <name val="Arial"/>
      <family val="2"/>
    </font>
    <font>
      <b/>
      <sz val="10"/>
      <color indexed="8"/>
      <name val="Times New Roman CE"/>
      <family val="0"/>
    </font>
    <font>
      <sz val="10"/>
      <color indexed="8"/>
      <name val="Times New Roman CE"/>
      <family val="0"/>
    </font>
    <font>
      <vertAlign val="superscript"/>
      <sz val="10"/>
      <color indexed="8"/>
      <name val="Times New Roman CE"/>
      <family val="0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9"/>
      <color indexed="10"/>
      <name val="Times New Roman"/>
      <family val="1"/>
    </font>
    <font>
      <sz val="9"/>
      <name val="Times New Roman CE"/>
      <family val="1"/>
    </font>
    <font>
      <sz val="10"/>
      <color indexed="30"/>
      <name val="Times New Roman CE"/>
      <family val="1"/>
    </font>
    <font>
      <sz val="10"/>
      <color indexed="30"/>
      <name val="Times New Roman"/>
      <family val="1"/>
    </font>
    <font>
      <b/>
      <sz val="9"/>
      <name val="Times New Roman CE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b/>
      <vertAlign val="superscript"/>
      <sz val="10"/>
      <color indexed="8"/>
      <name val="Times New Roman CE"/>
      <family val="0"/>
    </font>
    <font>
      <sz val="10"/>
      <color indexed="9"/>
      <name val="Courier New"/>
      <family val="3"/>
    </font>
    <font>
      <sz val="10"/>
      <color indexed="9"/>
      <name val="Times New Roman CE"/>
      <family val="1"/>
    </font>
    <font>
      <b/>
      <sz val="10"/>
      <color indexed="9"/>
      <name val="Times New Roman CE"/>
      <family val="0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9"/>
      <color indexed="9"/>
      <name val="Times New Roman"/>
      <family val="1"/>
    </font>
    <font>
      <b/>
      <sz val="10"/>
      <color indexed="17"/>
      <name val="Times New Roman"/>
      <family val="1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Times New Roman CE"/>
      <family val="1"/>
    </font>
    <font>
      <sz val="10"/>
      <color indexed="9"/>
      <name val="Cambria"/>
      <family val="1"/>
    </font>
    <font>
      <b/>
      <sz val="10"/>
      <color indexed="9"/>
      <name val="Cambria"/>
      <family val="1"/>
    </font>
    <font>
      <sz val="10"/>
      <color indexed="8"/>
      <name val="Arial"/>
      <family val="2"/>
    </font>
    <font>
      <u val="single"/>
      <sz val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lightUp">
        <bgColor indexed="9"/>
      </patternFill>
    </fill>
    <fill>
      <patternFill patternType="lightDown">
        <bgColor indexed="9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/>
      <right style="thin"/>
      <top style="double"/>
      <bottom>
        <color indexed="63"/>
      </bottom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1" fillId="20" borderId="1" applyNumberFormat="0" applyAlignment="0" applyProtection="0"/>
    <xf numFmtId="0" fontId="72" fillId="0" borderId="0" applyNumberFormat="0" applyFill="0" applyBorder="0" applyAlignment="0" applyProtection="0"/>
    <xf numFmtId="0" fontId="73" fillId="0" borderId="2" applyNumberFormat="0" applyFill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75" fillId="0" borderId="0" applyNumberFormat="0" applyFill="0" applyBorder="0" applyAlignment="0" applyProtection="0"/>
    <xf numFmtId="0" fontId="7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8" fillId="0" borderId="6" applyNumberFormat="0" applyFill="0" applyAlignment="0" applyProtection="0"/>
    <xf numFmtId="0" fontId="0" fillId="22" borderId="7" applyNumberFormat="0" applyFont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0" fillId="26" borderId="0" applyNumberFormat="0" applyBorder="0" applyAlignment="0" applyProtection="0"/>
    <xf numFmtId="0" fontId="70" fillId="27" borderId="0" applyNumberFormat="0" applyBorder="0" applyAlignment="0" applyProtection="0"/>
    <xf numFmtId="0" fontId="70" fillId="28" borderId="0" applyNumberFormat="0" applyBorder="0" applyAlignment="0" applyProtection="0"/>
    <xf numFmtId="0" fontId="79" fillId="29" borderId="0" applyNumberFormat="0" applyBorder="0" applyAlignment="0" applyProtection="0"/>
    <xf numFmtId="0" fontId="80" fillId="30" borderId="8" applyNumberFormat="0" applyAlignment="0" applyProtection="0"/>
    <xf numFmtId="0" fontId="9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1" fillId="0" borderId="0" applyFont="0" applyAlignment="0">
      <protection/>
    </xf>
    <xf numFmtId="0" fontId="1" fillId="0" borderId="0" applyFont="0" applyAlignment="0"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 applyFont="0" applyAlignment="0">
      <protection/>
    </xf>
    <xf numFmtId="0" fontId="1" fillId="0" borderId="0">
      <alignment/>
      <protection/>
    </xf>
    <xf numFmtId="0" fontId="1" fillId="0" borderId="0" applyFont="0" applyAlignment="0"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3" fillId="31" borderId="0" applyNumberFormat="0" applyBorder="0" applyAlignment="0" applyProtection="0"/>
    <xf numFmtId="0" fontId="84" fillId="32" borderId="0" applyNumberFormat="0" applyBorder="0" applyAlignment="0" applyProtection="0"/>
    <xf numFmtId="0" fontId="85" fillId="30" borderId="1" applyNumberFormat="0" applyAlignment="0" applyProtection="0"/>
    <xf numFmtId="9" fontId="0" fillId="0" borderId="0" applyFont="0" applyFill="0" applyBorder="0" applyAlignment="0" applyProtection="0"/>
  </cellStyleXfs>
  <cellXfs count="985">
    <xf numFmtId="0" fontId="0" fillId="0" borderId="0" xfId="0" applyAlignment="1">
      <alignment/>
    </xf>
    <xf numFmtId="0" fontId="1" fillId="33" borderId="10" xfId="63" applyFont="1" applyFill="1" applyBorder="1" applyAlignment="1" applyProtection="1">
      <alignment horizontal="center" vertical="center" wrapText="1"/>
      <protection/>
    </xf>
    <xf numFmtId="0" fontId="1" fillId="33" borderId="10" xfId="65" applyFont="1" applyFill="1" applyBorder="1" applyAlignment="1" applyProtection="1">
      <alignment horizontal="center" vertical="center" wrapText="1"/>
      <protection/>
    </xf>
    <xf numFmtId="170" fontId="1" fillId="33" borderId="10" xfId="63" applyNumberFormat="1" applyFont="1" applyFill="1" applyBorder="1" applyAlignment="1" applyProtection="1" quotePrefix="1">
      <alignment horizontal="center"/>
      <protection/>
    </xf>
    <xf numFmtId="170" fontId="2" fillId="33" borderId="10" xfId="65" applyNumberFormat="1" applyFont="1" applyFill="1" applyBorder="1" applyAlignment="1" applyProtection="1">
      <alignment horizontal="center" vertical="center"/>
      <protection/>
    </xf>
    <xf numFmtId="170" fontId="2" fillId="33" borderId="11" xfId="65" applyNumberFormat="1" applyFont="1" applyFill="1" applyBorder="1" applyAlignment="1" applyProtection="1">
      <alignment horizontal="center" vertical="center"/>
      <protection/>
    </xf>
    <xf numFmtId="0" fontId="2" fillId="33" borderId="10" xfId="65" applyFont="1" applyFill="1" applyBorder="1" applyAlignment="1" applyProtection="1">
      <alignment horizontal="center" vertical="center"/>
      <protection/>
    </xf>
    <xf numFmtId="0" fontId="2" fillId="33" borderId="0" xfId="65" applyFont="1" applyFill="1" applyBorder="1" applyAlignment="1" applyProtection="1">
      <alignment horizontal="center"/>
      <protection/>
    </xf>
    <xf numFmtId="0" fontId="1" fillId="33" borderId="10" xfId="65" applyFont="1" applyFill="1" applyBorder="1" applyAlignment="1" applyProtection="1">
      <alignment horizontal="center" vertical="center"/>
      <protection/>
    </xf>
    <xf numFmtId="0" fontId="2" fillId="33" borderId="10" xfId="65" applyFont="1" applyFill="1" applyBorder="1" applyAlignment="1" applyProtection="1">
      <alignment horizontal="centerContinuous"/>
      <protection/>
    </xf>
    <xf numFmtId="0" fontId="2" fillId="33" borderId="0" xfId="65" applyFont="1" applyFill="1" applyBorder="1" applyAlignment="1" applyProtection="1">
      <alignment/>
      <protection/>
    </xf>
    <xf numFmtId="0" fontId="1" fillId="33" borderId="10" xfId="65" applyFont="1" applyFill="1" applyBorder="1" applyAlignment="1" applyProtection="1">
      <alignment vertical="center"/>
      <protection/>
    </xf>
    <xf numFmtId="0" fontId="1" fillId="33" borderId="0" xfId="63" applyFont="1" applyFill="1" applyBorder="1" applyAlignment="1" applyProtection="1">
      <alignment horizontal="left"/>
      <protection/>
    </xf>
    <xf numFmtId="0" fontId="1" fillId="34" borderId="0" xfId="63" applyFont="1" applyFill="1" applyBorder="1" applyAlignment="1" applyProtection="1">
      <alignment horizontal="left"/>
      <protection/>
    </xf>
    <xf numFmtId="0" fontId="10" fillId="34" borderId="0" xfId="63" applyFont="1" applyFill="1" applyBorder="1" applyAlignment="1" applyProtection="1">
      <alignment horizontal="left" vertical="center"/>
      <protection/>
    </xf>
    <xf numFmtId="0" fontId="10" fillId="33" borderId="0" xfId="63" applyFont="1" applyFill="1" applyBorder="1" applyAlignment="1" applyProtection="1">
      <alignment horizontal="left" vertical="center"/>
      <protection/>
    </xf>
    <xf numFmtId="0" fontId="10" fillId="35" borderId="0" xfId="63" applyFont="1" applyFill="1" applyBorder="1" applyAlignment="1" applyProtection="1">
      <alignment horizontal="left" vertical="center"/>
      <protection/>
    </xf>
    <xf numFmtId="0" fontId="1" fillId="33" borderId="0" xfId="63" applyFont="1" applyFill="1" applyBorder="1" applyAlignment="1" applyProtection="1">
      <alignment horizontal="center" vertical="center"/>
      <protection/>
    </xf>
    <xf numFmtId="0" fontId="1" fillId="33" borderId="0" xfId="63" applyFont="1" applyFill="1" applyBorder="1" applyAlignment="1" applyProtection="1">
      <alignment horizontal="center" vertical="center" wrapText="1"/>
      <protection/>
    </xf>
    <xf numFmtId="0" fontId="10" fillId="33" borderId="0" xfId="63" applyFont="1" applyFill="1" applyBorder="1" applyAlignment="1" applyProtection="1">
      <alignment horizontal="center"/>
      <protection/>
    </xf>
    <xf numFmtId="41" fontId="13" fillId="36" borderId="10" xfId="63" applyNumberFormat="1" applyFont="1" applyFill="1" applyBorder="1" applyAlignment="1" applyProtection="1">
      <alignment horizontal="left"/>
      <protection locked="0"/>
    </xf>
    <xf numFmtId="1" fontId="13" fillId="36" borderId="10" xfId="63" applyNumberFormat="1" applyFont="1" applyFill="1" applyBorder="1" applyAlignment="1" applyProtection="1">
      <alignment horizontal="center" vertical="center"/>
      <protection locked="0"/>
    </xf>
    <xf numFmtId="49" fontId="13" fillId="36" borderId="10" xfId="63" applyNumberFormat="1" applyFont="1" applyFill="1" applyBorder="1" applyAlignment="1" applyProtection="1">
      <alignment horizontal="center" vertical="center"/>
      <protection locked="0"/>
    </xf>
    <xf numFmtId="165" fontId="13" fillId="37" borderId="10" xfId="63" applyNumberFormat="1" applyFont="1" applyFill="1" applyBorder="1" applyAlignment="1" applyProtection="1">
      <alignment horizontal="left"/>
      <protection/>
    </xf>
    <xf numFmtId="0" fontId="2" fillId="33" borderId="0" xfId="65" applyFont="1" applyFill="1" applyBorder="1" applyAlignment="1" applyProtection="1">
      <alignment wrapText="1"/>
      <protection/>
    </xf>
    <xf numFmtId="0" fontId="3" fillId="33" borderId="0" xfId="65" applyFont="1" applyFill="1" applyBorder="1" applyAlignment="1" applyProtection="1">
      <alignment horizontal="center"/>
      <protection/>
    </xf>
    <xf numFmtId="164" fontId="13" fillId="37" borderId="10" xfId="65" applyNumberFormat="1" applyFont="1" applyFill="1" applyBorder="1" applyAlignment="1" applyProtection="1">
      <alignment/>
      <protection/>
    </xf>
    <xf numFmtId="0" fontId="10" fillId="33" borderId="10" xfId="65" applyFont="1" applyFill="1" applyBorder="1" applyAlignment="1" applyProtection="1">
      <alignment vertical="center"/>
      <protection/>
    </xf>
    <xf numFmtId="0" fontId="1" fillId="33" borderId="10" xfId="65" applyFont="1" applyFill="1" applyBorder="1" applyAlignment="1" applyProtection="1">
      <alignment horizontal="center"/>
      <protection/>
    </xf>
    <xf numFmtId="170" fontId="1" fillId="33" borderId="10" xfId="65" applyNumberFormat="1" applyFont="1" applyFill="1" applyBorder="1" applyAlignment="1" applyProtection="1">
      <alignment horizontal="center" vertical="center"/>
      <protection/>
    </xf>
    <xf numFmtId="49" fontId="1" fillId="33" borderId="10" xfId="65" applyNumberFormat="1" applyFont="1" applyFill="1" applyBorder="1" applyAlignment="1" applyProtection="1">
      <alignment horizontal="center" vertical="center"/>
      <protection/>
    </xf>
    <xf numFmtId="0" fontId="10" fillId="33" borderId="10" xfId="65" applyFont="1" applyFill="1" applyBorder="1" applyAlignment="1" applyProtection="1">
      <alignment horizontal="center"/>
      <protection/>
    </xf>
    <xf numFmtId="0" fontId="1" fillId="33" borderId="10" xfId="65" applyFont="1" applyFill="1" applyBorder="1" applyAlignment="1" applyProtection="1">
      <alignment horizontal="centerContinuous" vertical="center" wrapText="1"/>
      <protection/>
    </xf>
    <xf numFmtId="170" fontId="1" fillId="33" borderId="11" xfId="63" applyNumberFormat="1" applyFont="1" applyFill="1" applyBorder="1" applyAlignment="1" applyProtection="1" quotePrefix="1">
      <alignment horizontal="center"/>
      <protection/>
    </xf>
    <xf numFmtId="41" fontId="13" fillId="36" borderId="11" xfId="63" applyNumberFormat="1" applyFont="1" applyFill="1" applyBorder="1" applyAlignment="1" applyProtection="1">
      <alignment horizontal="left"/>
      <protection locked="0"/>
    </xf>
    <xf numFmtId="1" fontId="13" fillId="36" borderId="11" xfId="63" applyNumberFormat="1" applyFont="1" applyFill="1" applyBorder="1" applyAlignment="1" applyProtection="1">
      <alignment horizontal="center" vertical="center"/>
      <protection locked="0"/>
    </xf>
    <xf numFmtId="49" fontId="13" fillId="36" borderId="11" xfId="63" applyNumberFormat="1" applyFont="1" applyFill="1" applyBorder="1" applyAlignment="1" applyProtection="1">
      <alignment horizontal="center" vertical="center"/>
      <protection locked="0"/>
    </xf>
    <xf numFmtId="0" fontId="10" fillId="33" borderId="12" xfId="63" applyFont="1" applyFill="1" applyBorder="1" applyAlignment="1" applyProtection="1">
      <alignment horizontal="center"/>
      <protection/>
    </xf>
    <xf numFmtId="49" fontId="13" fillId="36" borderId="11" xfId="65" applyNumberFormat="1" applyFont="1" applyFill="1" applyBorder="1" applyAlignment="1" applyProtection="1">
      <alignment/>
      <protection locked="0"/>
    </xf>
    <xf numFmtId="169" fontId="13" fillId="36" borderId="11" xfId="65" applyNumberFormat="1" applyFont="1" applyFill="1" applyBorder="1" applyAlignment="1" applyProtection="1">
      <alignment horizontal="center"/>
      <protection locked="0"/>
    </xf>
    <xf numFmtId="167" fontId="13" fillId="36" borderId="11" xfId="65" applyNumberFormat="1" applyFont="1" applyFill="1" applyBorder="1" applyAlignment="1" applyProtection="1">
      <alignment/>
      <protection locked="0"/>
    </xf>
    <xf numFmtId="164" fontId="13" fillId="37" borderId="11" xfId="65" applyNumberFormat="1" applyFont="1" applyFill="1" applyBorder="1" applyAlignment="1" applyProtection="1">
      <alignment/>
      <protection/>
    </xf>
    <xf numFmtId="0" fontId="3" fillId="33" borderId="12" xfId="65" applyFont="1" applyFill="1" applyBorder="1" applyAlignment="1" applyProtection="1">
      <alignment horizontal="center"/>
      <protection/>
    </xf>
    <xf numFmtId="0" fontId="3" fillId="33" borderId="12" xfId="65" applyFont="1" applyFill="1" applyBorder="1" applyAlignment="1" applyProtection="1">
      <alignment horizontal="center" vertical="top"/>
      <protection/>
    </xf>
    <xf numFmtId="0" fontId="1" fillId="33" borderId="11" xfId="65" applyFont="1" applyFill="1" applyBorder="1" applyAlignment="1" applyProtection="1">
      <alignment horizontal="center" vertical="center"/>
      <protection/>
    </xf>
    <xf numFmtId="170" fontId="1" fillId="33" borderId="11" xfId="65" applyNumberFormat="1" applyFont="1" applyFill="1" applyBorder="1" applyAlignment="1" applyProtection="1">
      <alignment horizontal="center" vertical="center"/>
      <protection/>
    </xf>
    <xf numFmtId="0" fontId="10" fillId="33" borderId="12" xfId="65" applyFont="1" applyFill="1" applyBorder="1" applyAlignment="1" applyProtection="1">
      <alignment horizontal="center"/>
      <protection/>
    </xf>
    <xf numFmtId="0" fontId="1" fillId="33" borderId="0" xfId="65" applyFont="1" applyFill="1" applyBorder="1" applyAlignment="1" applyProtection="1">
      <alignment/>
      <protection/>
    </xf>
    <xf numFmtId="0" fontId="10" fillId="34" borderId="0" xfId="65" applyFont="1" applyFill="1" applyBorder="1" applyAlignment="1" applyProtection="1">
      <alignment vertical="center"/>
      <protection/>
    </xf>
    <xf numFmtId="0" fontId="10" fillId="33" borderId="0" xfId="65" applyFont="1" applyFill="1" applyBorder="1" applyAlignment="1" applyProtection="1">
      <alignment vertical="center"/>
      <protection/>
    </xf>
    <xf numFmtId="0" fontId="10" fillId="35" borderId="0" xfId="65" applyFont="1" applyFill="1" applyBorder="1" applyAlignment="1" applyProtection="1">
      <alignment vertical="center"/>
      <protection/>
    </xf>
    <xf numFmtId="0" fontId="10" fillId="35" borderId="0" xfId="65" applyFont="1" applyFill="1" applyBorder="1" applyAlignment="1" applyProtection="1">
      <alignment/>
      <protection/>
    </xf>
    <xf numFmtId="0" fontId="1" fillId="33" borderId="0" xfId="65" applyFont="1" applyFill="1" applyBorder="1" applyAlignment="1" applyProtection="1">
      <alignment vertical="center"/>
      <protection/>
    </xf>
    <xf numFmtId="0" fontId="10" fillId="33" borderId="0" xfId="65" applyFont="1" applyFill="1" applyBorder="1" applyAlignment="1" applyProtection="1">
      <alignment/>
      <protection/>
    </xf>
    <xf numFmtId="0" fontId="1" fillId="33" borderId="0" xfId="65" applyFont="1" applyFill="1" applyBorder="1" applyAlignment="1" applyProtection="1">
      <alignment wrapText="1"/>
      <protection/>
    </xf>
    <xf numFmtId="0" fontId="12" fillId="33" borderId="0" xfId="65" applyFont="1" applyFill="1" applyBorder="1" applyAlignment="1" applyProtection="1">
      <alignment/>
      <protection/>
    </xf>
    <xf numFmtId="0" fontId="1" fillId="33" borderId="0" xfId="0" applyFont="1" applyFill="1" applyBorder="1" applyAlignment="1" applyProtection="1">
      <alignment vertical="center"/>
      <protection/>
    </xf>
    <xf numFmtId="165" fontId="13" fillId="37" borderId="10" xfId="65" applyNumberFormat="1" applyFont="1" applyFill="1" applyBorder="1" applyAlignment="1" applyProtection="1">
      <alignment horizontal="center" vertical="center"/>
      <protection/>
    </xf>
    <xf numFmtId="164" fontId="13" fillId="37" borderId="10" xfId="65" applyNumberFormat="1" applyFont="1" applyFill="1" applyBorder="1" applyAlignment="1" applyProtection="1">
      <alignment vertical="center"/>
      <protection/>
    </xf>
    <xf numFmtId="164" fontId="13" fillId="37" borderId="11" xfId="65" applyNumberFormat="1" applyFont="1" applyFill="1" applyBorder="1" applyAlignment="1" applyProtection="1">
      <alignment vertical="center"/>
      <protection/>
    </xf>
    <xf numFmtId="178" fontId="13" fillId="36" borderId="13" xfId="65" applyNumberFormat="1" applyFont="1" applyFill="1" applyBorder="1" applyAlignment="1" applyProtection="1">
      <alignment horizontal="center" vertical="center"/>
      <protection locked="0"/>
    </xf>
    <xf numFmtId="1" fontId="13" fillId="36" borderId="11" xfId="65" applyNumberFormat="1" applyFont="1" applyFill="1" applyBorder="1" applyAlignment="1" applyProtection="1">
      <alignment vertical="center"/>
      <protection locked="0"/>
    </xf>
    <xf numFmtId="169" fontId="13" fillId="36" borderId="10" xfId="65" applyNumberFormat="1" applyFont="1" applyFill="1" applyBorder="1" applyAlignment="1" applyProtection="1">
      <alignment vertical="center"/>
      <protection locked="0"/>
    </xf>
    <xf numFmtId="1" fontId="13" fillId="36" borderId="10" xfId="65" applyNumberFormat="1" applyFont="1" applyFill="1" applyBorder="1" applyAlignment="1" applyProtection="1">
      <alignment/>
      <protection locked="0"/>
    </xf>
    <xf numFmtId="167" fontId="13" fillId="36" borderId="11" xfId="65" applyNumberFormat="1" applyFont="1" applyFill="1" applyBorder="1" applyAlignment="1" applyProtection="1">
      <alignment vertical="center"/>
      <protection locked="0"/>
    </xf>
    <xf numFmtId="167" fontId="13" fillId="36" borderId="10" xfId="65" applyNumberFormat="1" applyFont="1" applyFill="1" applyBorder="1" applyAlignment="1" applyProtection="1">
      <alignment vertical="center"/>
      <protection locked="0"/>
    </xf>
    <xf numFmtId="0" fontId="1" fillId="0" borderId="10" xfId="65" applyFont="1" applyBorder="1" applyAlignment="1" applyProtection="1">
      <alignment horizontal="left" vertical="center"/>
      <protection/>
    </xf>
    <xf numFmtId="0" fontId="1" fillId="33" borderId="10" xfId="65" applyNumberFormat="1" applyFont="1" applyFill="1" applyBorder="1" applyAlignment="1" applyProtection="1">
      <alignment horizontal="left" vertical="center"/>
      <protection/>
    </xf>
    <xf numFmtId="0" fontId="1" fillId="33" borderId="10" xfId="63" applyFont="1" applyFill="1" applyBorder="1" applyAlignment="1" applyProtection="1">
      <alignment horizontal="center" vertical="center"/>
      <protection/>
    </xf>
    <xf numFmtId="0" fontId="1" fillId="33" borderId="10" xfId="65" applyNumberFormat="1" applyFont="1" applyFill="1" applyBorder="1" applyAlignment="1" applyProtection="1">
      <alignment horizontal="center" vertical="center"/>
      <protection/>
    </xf>
    <xf numFmtId="0" fontId="1" fillId="33" borderId="10" xfId="65" applyNumberFormat="1" applyFont="1" applyFill="1" applyBorder="1" applyAlignment="1" applyProtection="1">
      <alignment horizontal="center" vertical="center" wrapText="1"/>
      <protection/>
    </xf>
    <xf numFmtId="3" fontId="13" fillId="36" borderId="10" xfId="65" applyNumberFormat="1" applyFont="1" applyFill="1" applyBorder="1" applyAlignment="1" applyProtection="1">
      <alignment horizontal="right"/>
      <protection locked="0"/>
    </xf>
    <xf numFmtId="167" fontId="13" fillId="36" borderId="10" xfId="65" applyNumberFormat="1" applyFont="1" applyFill="1" applyBorder="1" applyAlignment="1" applyProtection="1">
      <alignment horizontal="right"/>
      <protection locked="0"/>
    </xf>
    <xf numFmtId="0" fontId="1" fillId="33" borderId="0" xfId="65" applyFont="1" applyFill="1" applyBorder="1" applyAlignment="1" applyProtection="1">
      <alignment horizontal="left"/>
      <protection/>
    </xf>
    <xf numFmtId="0" fontId="10" fillId="34" borderId="0" xfId="65" applyFont="1" applyFill="1" applyBorder="1" applyAlignment="1" applyProtection="1">
      <alignment horizontal="left" vertical="center"/>
      <protection/>
    </xf>
    <xf numFmtId="0" fontId="10" fillId="35" borderId="0" xfId="65" applyFont="1" applyFill="1" applyBorder="1" applyAlignment="1" applyProtection="1">
      <alignment horizontal="left" vertical="center"/>
      <protection/>
    </xf>
    <xf numFmtId="0" fontId="1" fillId="33" borderId="0" xfId="65" applyFont="1" applyFill="1" applyBorder="1" applyAlignment="1" applyProtection="1">
      <alignment horizontal="left" vertical="center"/>
      <protection/>
    </xf>
    <xf numFmtId="0" fontId="1" fillId="33" borderId="0" xfId="65" applyFont="1" applyFill="1" applyBorder="1" applyAlignment="1" applyProtection="1">
      <alignment horizontal="center" vertical="center" wrapText="1"/>
      <protection/>
    </xf>
    <xf numFmtId="0" fontId="1" fillId="33" borderId="0" xfId="65" applyFont="1" applyFill="1" applyBorder="1" applyAlignment="1" applyProtection="1">
      <alignment horizontal="center" vertical="center"/>
      <protection/>
    </xf>
    <xf numFmtId="0" fontId="10" fillId="33" borderId="0" xfId="65" applyFont="1" applyFill="1" applyBorder="1" applyAlignment="1" applyProtection="1">
      <alignment horizontal="center"/>
      <protection/>
    </xf>
    <xf numFmtId="0" fontId="1" fillId="33" borderId="0" xfId="65" applyFont="1" applyFill="1" applyBorder="1" applyAlignment="1" applyProtection="1">
      <alignment horizontal="center"/>
      <protection/>
    </xf>
    <xf numFmtId="0" fontId="1" fillId="33" borderId="0" xfId="65" applyFont="1" applyFill="1" applyBorder="1" applyAlignment="1" applyProtection="1">
      <alignment horizontal="left" vertical="center" wrapText="1"/>
      <protection/>
    </xf>
    <xf numFmtId="0" fontId="1" fillId="33" borderId="0" xfId="65" applyFont="1" applyFill="1" applyBorder="1" applyAlignment="1" applyProtection="1">
      <alignment horizontal="center" wrapText="1"/>
      <protection/>
    </xf>
    <xf numFmtId="0" fontId="1" fillId="33" borderId="0" xfId="65" applyNumberFormat="1" applyFont="1" applyFill="1" applyBorder="1" applyAlignment="1" applyProtection="1">
      <alignment horizontal="center" vertical="center" wrapText="1"/>
      <protection/>
    </xf>
    <xf numFmtId="0" fontId="1" fillId="33" borderId="0" xfId="65" applyFont="1" applyFill="1" applyBorder="1" applyAlignment="1" applyProtection="1">
      <alignment horizontal="left" wrapText="1"/>
      <protection/>
    </xf>
    <xf numFmtId="0" fontId="16" fillId="33" borderId="0" xfId="65" applyFont="1" applyFill="1" applyBorder="1" applyAlignment="1" applyProtection="1">
      <alignment horizontal="left"/>
      <protection/>
    </xf>
    <xf numFmtId="0" fontId="13" fillId="36" borderId="10" xfId="65" applyFont="1" applyFill="1" applyBorder="1" applyAlignment="1" applyProtection="1">
      <alignment horizontal="right" vertical="center"/>
      <protection locked="0"/>
    </xf>
    <xf numFmtId="169" fontId="13" fillId="36" borderId="10" xfId="65" applyNumberFormat="1" applyFont="1" applyFill="1" applyBorder="1" applyAlignment="1" applyProtection="1">
      <alignment horizontal="right" vertical="center"/>
      <protection locked="0"/>
    </xf>
    <xf numFmtId="0" fontId="1" fillId="33" borderId="11" xfId="65" applyFont="1" applyFill="1" applyBorder="1" applyAlignment="1" applyProtection="1">
      <alignment horizontal="center"/>
      <protection/>
    </xf>
    <xf numFmtId="169" fontId="13" fillId="36" borderId="11" xfId="65" applyNumberFormat="1" applyFont="1" applyFill="1" applyBorder="1" applyAlignment="1" applyProtection="1">
      <alignment horizontal="right" vertical="center"/>
      <protection locked="0"/>
    </xf>
    <xf numFmtId="49" fontId="1" fillId="36" borderId="12" xfId="65" applyNumberFormat="1" applyFont="1" applyFill="1" applyBorder="1" applyAlignment="1" applyProtection="1">
      <alignment horizontal="left" vertical="center"/>
      <protection locked="0"/>
    </xf>
    <xf numFmtId="49" fontId="13" fillId="36" borderId="12" xfId="65" applyNumberFormat="1" applyFont="1" applyFill="1" applyBorder="1" applyAlignment="1" applyProtection="1">
      <alignment horizontal="left" vertical="center"/>
      <protection locked="0"/>
    </xf>
    <xf numFmtId="169" fontId="13" fillId="36" borderId="12" xfId="65" applyNumberFormat="1" applyFont="1" applyFill="1" applyBorder="1" applyAlignment="1" applyProtection="1">
      <alignment horizontal="left" vertical="center"/>
      <protection locked="0"/>
    </xf>
    <xf numFmtId="0" fontId="10" fillId="34" borderId="0" xfId="65" applyFont="1" applyFill="1" applyBorder="1" applyAlignment="1" applyProtection="1">
      <alignment horizontal="center" vertical="center"/>
      <protection/>
    </xf>
    <xf numFmtId="0" fontId="10" fillId="35" borderId="0" xfId="65" applyFont="1" applyFill="1" applyBorder="1" applyAlignment="1" applyProtection="1">
      <alignment horizontal="center"/>
      <protection/>
    </xf>
    <xf numFmtId="41" fontId="13" fillId="36" borderId="10" xfId="65" applyNumberFormat="1" applyFont="1" applyFill="1" applyBorder="1" applyAlignment="1" applyProtection="1">
      <alignment horizontal="center" vertical="center"/>
      <protection locked="0"/>
    </xf>
    <xf numFmtId="168" fontId="13" fillId="36" borderId="10" xfId="65" applyNumberFormat="1" applyFont="1" applyFill="1" applyBorder="1" applyAlignment="1" applyProtection="1">
      <alignment horizontal="right" vertical="center"/>
      <protection locked="0"/>
    </xf>
    <xf numFmtId="164" fontId="13" fillId="37" borderId="10" xfId="65" applyNumberFormat="1" applyFont="1" applyFill="1" applyBorder="1" applyAlignment="1" applyProtection="1">
      <alignment horizontal="right" vertical="center"/>
      <protection/>
    </xf>
    <xf numFmtId="164" fontId="13" fillId="37" borderId="10" xfId="65" applyNumberFormat="1" applyFont="1" applyFill="1" applyBorder="1" applyAlignment="1" applyProtection="1">
      <alignment horizontal="right"/>
      <protection/>
    </xf>
    <xf numFmtId="0" fontId="1" fillId="0" borderId="0" xfId="65" applyFont="1" applyBorder="1" applyAlignment="1" applyProtection="1">
      <alignment/>
      <protection/>
    </xf>
    <xf numFmtId="0" fontId="10" fillId="33" borderId="12" xfId="65" applyFont="1" applyFill="1" applyBorder="1" applyAlignment="1" applyProtection="1">
      <alignment horizontal="centerContinuous"/>
      <protection/>
    </xf>
    <xf numFmtId="0" fontId="1" fillId="0" borderId="10" xfId="65" applyNumberFormat="1" applyFont="1" applyBorder="1" applyAlignment="1" applyProtection="1">
      <alignment horizontal="center" vertical="center"/>
      <protection/>
    </xf>
    <xf numFmtId="0" fontId="13" fillId="36" borderId="10" xfId="0" applyNumberFormat="1" applyFont="1" applyFill="1" applyBorder="1" applyAlignment="1" applyProtection="1">
      <alignment horizontal="left" vertical="center"/>
      <protection locked="0"/>
    </xf>
    <xf numFmtId="49" fontId="13" fillId="36" borderId="10" xfId="65" applyNumberFormat="1" applyFont="1" applyFill="1" applyBorder="1" applyAlignment="1" applyProtection="1">
      <alignment horizontal="center" vertical="center"/>
      <protection locked="0"/>
    </xf>
    <xf numFmtId="1" fontId="13" fillId="36" borderId="10" xfId="65" applyNumberFormat="1" applyFont="1" applyFill="1" applyBorder="1" applyAlignment="1" applyProtection="1">
      <alignment horizontal="right" vertical="center"/>
      <protection locked="0"/>
    </xf>
    <xf numFmtId="0" fontId="1" fillId="33" borderId="0" xfId="65" applyNumberFormat="1" applyFont="1" applyFill="1" applyBorder="1" applyAlignment="1" applyProtection="1">
      <alignment horizontal="left" vertical="center"/>
      <protection/>
    </xf>
    <xf numFmtId="0" fontId="10" fillId="34" borderId="0" xfId="65" applyNumberFormat="1" applyFont="1" applyFill="1" applyBorder="1" applyAlignment="1" applyProtection="1">
      <alignment horizontal="left" vertical="center"/>
      <protection/>
    </xf>
    <xf numFmtId="0" fontId="10" fillId="33" borderId="0" xfId="65" applyNumberFormat="1" applyFont="1" applyFill="1" applyBorder="1" applyAlignment="1" applyProtection="1">
      <alignment horizontal="left" vertical="center"/>
      <protection/>
    </xf>
    <xf numFmtId="0" fontId="10" fillId="35" borderId="0" xfId="65" applyNumberFormat="1" applyFont="1" applyFill="1" applyBorder="1" applyAlignment="1" applyProtection="1">
      <alignment horizontal="left" vertical="center"/>
      <protection/>
    </xf>
    <xf numFmtId="0" fontId="10" fillId="33" borderId="0" xfId="65" applyNumberFormat="1" applyFont="1" applyFill="1" applyBorder="1" applyAlignment="1" applyProtection="1">
      <alignment horizontal="center" vertical="center"/>
      <protection/>
    </xf>
    <xf numFmtId="0" fontId="1" fillId="33" borderId="0" xfId="65" applyNumberFormat="1" applyFont="1" applyFill="1" applyBorder="1" applyAlignment="1" applyProtection="1">
      <alignment horizontal="left" vertical="center" wrapText="1"/>
      <protection/>
    </xf>
    <xf numFmtId="0" fontId="1" fillId="33" borderId="0" xfId="65" applyNumberFormat="1" applyFont="1" applyFill="1" applyBorder="1" applyAlignment="1" applyProtection="1">
      <alignment horizontal="center" vertical="center"/>
      <protection/>
    </xf>
    <xf numFmtId="0" fontId="1" fillId="0" borderId="0" xfId="65" applyNumberFormat="1" applyFont="1" applyBorder="1" applyAlignment="1" applyProtection="1">
      <alignment horizontal="left" vertical="center"/>
      <protection/>
    </xf>
    <xf numFmtId="0" fontId="10" fillId="33" borderId="0" xfId="63" applyFont="1" applyFill="1" applyBorder="1" applyAlignment="1" applyProtection="1">
      <alignment horizontal="center" vertical="center"/>
      <protection/>
    </xf>
    <xf numFmtId="0" fontId="10" fillId="33" borderId="12" xfId="65" applyNumberFormat="1" applyFont="1" applyFill="1" applyBorder="1" applyAlignment="1" applyProtection="1">
      <alignment horizontal="center" vertical="center"/>
      <protection/>
    </xf>
    <xf numFmtId="0" fontId="1" fillId="33" borderId="11" xfId="65" applyNumberFormat="1" applyFont="1" applyFill="1" applyBorder="1" applyAlignment="1" applyProtection="1">
      <alignment horizontal="center" vertical="center"/>
      <protection/>
    </xf>
    <xf numFmtId="1" fontId="13" fillId="36" borderId="11" xfId="65" applyNumberFormat="1" applyFont="1" applyFill="1" applyBorder="1" applyAlignment="1" applyProtection="1">
      <alignment horizontal="right" vertical="center"/>
      <protection locked="0"/>
    </xf>
    <xf numFmtId="0" fontId="10" fillId="0" borderId="10" xfId="65" applyNumberFormat="1" applyFont="1" applyBorder="1" applyAlignment="1" applyProtection="1">
      <alignment horizontal="center" vertical="center"/>
      <protection/>
    </xf>
    <xf numFmtId="0" fontId="10" fillId="0" borderId="10" xfId="65" applyFont="1" applyBorder="1" applyAlignment="1" applyProtection="1">
      <alignment horizontal="center" vertical="center"/>
      <protection/>
    </xf>
    <xf numFmtId="0" fontId="13" fillId="38" borderId="11" xfId="63" applyFont="1" applyFill="1" applyBorder="1" applyAlignment="1" applyProtection="1">
      <alignment horizontal="left"/>
      <protection locked="0"/>
    </xf>
    <xf numFmtId="0" fontId="13" fillId="38" borderId="10" xfId="63" applyFont="1" applyFill="1" applyBorder="1" applyAlignment="1" applyProtection="1">
      <alignment horizontal="left"/>
      <protection locked="0"/>
    </xf>
    <xf numFmtId="0" fontId="0" fillId="0" borderId="0" xfId="0" applyBorder="1" applyAlignment="1">
      <alignment horizontal="left" vertical="center"/>
    </xf>
    <xf numFmtId="170" fontId="1" fillId="33" borderId="10" xfId="63" applyNumberFormat="1" applyFont="1" applyFill="1" applyBorder="1" applyAlignment="1" applyProtection="1">
      <alignment horizontal="center" vertical="center"/>
      <protection/>
    </xf>
    <xf numFmtId="0" fontId="1" fillId="33" borderId="10" xfId="63" applyFont="1" applyFill="1" applyBorder="1" applyAlignment="1" applyProtection="1">
      <alignment horizontal="left" vertical="center"/>
      <protection/>
    </xf>
    <xf numFmtId="0" fontId="10" fillId="33" borderId="10" xfId="0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 horizontal="left" vertical="center"/>
    </xf>
    <xf numFmtId="0" fontId="1" fillId="33" borderId="10" xfId="65" applyFont="1" applyFill="1" applyBorder="1" applyAlignment="1" applyProtection="1">
      <alignment horizontal="center" wrapText="1"/>
      <protection/>
    </xf>
    <xf numFmtId="0" fontId="10" fillId="33" borderId="10" xfId="63" applyFont="1" applyFill="1" applyBorder="1" applyAlignment="1" applyProtection="1">
      <alignment horizontal="center" vertical="center"/>
      <protection/>
    </xf>
    <xf numFmtId="0" fontId="1" fillId="33" borderId="14" xfId="63" applyFont="1" applyFill="1" applyBorder="1" applyAlignment="1" applyProtection="1">
      <alignment horizontal="left" vertical="center"/>
      <protection/>
    </xf>
    <xf numFmtId="0" fontId="1" fillId="0" borderId="0" xfId="0" applyFont="1" applyBorder="1" applyAlignment="1">
      <alignment/>
    </xf>
    <xf numFmtId="0" fontId="1" fillId="33" borderId="0" xfId="63" applyFont="1" applyFill="1" applyBorder="1" applyAlignment="1" applyProtection="1">
      <alignment horizontal="left" vertical="center"/>
      <protection/>
    </xf>
    <xf numFmtId="0" fontId="10" fillId="33" borderId="0" xfId="63" applyFont="1" applyFill="1" applyBorder="1" applyAlignment="1" applyProtection="1">
      <alignment horizontal="left" vertical="center" wrapText="1"/>
      <protection/>
    </xf>
    <xf numFmtId="0" fontId="1" fillId="33" borderId="0" xfId="63" applyFont="1" applyFill="1" applyBorder="1" applyAlignment="1" applyProtection="1">
      <alignment horizontal="left" vertical="center" wrapText="1"/>
      <protection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left" vertical="center"/>
    </xf>
    <xf numFmtId="0" fontId="1" fillId="33" borderId="11" xfId="63" applyFont="1" applyFill="1" applyBorder="1" applyAlignment="1" applyProtection="1">
      <alignment horizontal="center" vertical="center"/>
      <protection/>
    </xf>
    <xf numFmtId="170" fontId="1" fillId="33" borderId="11" xfId="63" applyNumberFormat="1" applyFont="1" applyFill="1" applyBorder="1" applyAlignment="1" applyProtection="1">
      <alignment horizontal="center" vertical="center"/>
      <protection/>
    </xf>
    <xf numFmtId="0" fontId="10" fillId="33" borderId="12" xfId="63" applyFont="1" applyFill="1" applyBorder="1" applyAlignment="1" applyProtection="1">
      <alignment horizontal="center" vertical="center"/>
      <protection/>
    </xf>
    <xf numFmtId="0" fontId="1" fillId="33" borderId="12" xfId="63" applyFont="1" applyFill="1" applyBorder="1" applyAlignment="1" applyProtection="1">
      <alignment horizontal="center" vertical="center"/>
      <protection/>
    </xf>
    <xf numFmtId="170" fontId="1" fillId="33" borderId="12" xfId="63" applyNumberFormat="1" applyFont="1" applyFill="1" applyBorder="1" applyAlignment="1" applyProtection="1">
      <alignment horizontal="center" vertical="center"/>
      <protection/>
    </xf>
    <xf numFmtId="165" fontId="1" fillId="33" borderId="10" xfId="0" applyNumberFormat="1" applyFont="1" applyFill="1" applyBorder="1" applyAlignment="1" applyProtection="1">
      <alignment horizontal="left" vertical="center"/>
      <protection/>
    </xf>
    <xf numFmtId="41" fontId="1" fillId="33" borderId="10" xfId="0" applyNumberFormat="1" applyFont="1" applyFill="1" applyBorder="1" applyAlignment="1" applyProtection="1">
      <alignment horizontal="left" vertical="center"/>
      <protection/>
    </xf>
    <xf numFmtId="0" fontId="0" fillId="33" borderId="0" xfId="0" applyFill="1" applyBorder="1" applyAlignment="1">
      <alignment horizontal="center" vertical="center"/>
    </xf>
    <xf numFmtId="0" fontId="13" fillId="33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left" vertical="center"/>
    </xf>
    <xf numFmtId="0" fontId="1" fillId="33" borderId="10" xfId="0" applyFont="1" applyFill="1" applyBorder="1" applyAlignment="1" applyProtection="1">
      <alignment horizontal="left" vertical="center" wrapText="1"/>
      <protection/>
    </xf>
    <xf numFmtId="170" fontId="1" fillId="33" borderId="10" xfId="0" applyNumberFormat="1" applyFont="1" applyFill="1" applyBorder="1" applyAlignment="1" applyProtection="1">
      <alignment horizontal="center" vertical="center"/>
      <protection/>
    </xf>
    <xf numFmtId="165" fontId="1" fillId="33" borderId="10" xfId="0" applyNumberFormat="1" applyFont="1" applyFill="1" applyBorder="1" applyAlignment="1" applyProtection="1">
      <alignment horizontal="center" vertical="center" wrapText="1"/>
      <protection/>
    </xf>
    <xf numFmtId="49" fontId="10" fillId="33" borderId="10" xfId="0" applyNumberFormat="1" applyFont="1" applyFill="1" applyBorder="1" applyAlignment="1" applyProtection="1">
      <alignment horizontal="center" vertical="center"/>
      <protection/>
    </xf>
    <xf numFmtId="165" fontId="10" fillId="33" borderId="10" xfId="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Border="1" applyAlignment="1">
      <alignment horizontal="center" vertical="center"/>
    </xf>
    <xf numFmtId="0" fontId="0" fillId="33" borderId="0" xfId="0" applyFill="1" applyBorder="1" applyAlignment="1">
      <alignment horizontal="center" vertical="center" wrapText="1"/>
    </xf>
    <xf numFmtId="167" fontId="13" fillId="36" borderId="10" xfId="0" applyNumberFormat="1" applyFont="1" applyFill="1" applyBorder="1" applyAlignment="1" applyProtection="1">
      <alignment horizontal="left" vertical="center"/>
      <protection locked="0"/>
    </xf>
    <xf numFmtId="0" fontId="13" fillId="38" borderId="11" xfId="63" applyFont="1" applyFill="1" applyBorder="1" applyAlignment="1" applyProtection="1">
      <alignment horizontal="center"/>
      <protection locked="0"/>
    </xf>
    <xf numFmtId="165" fontId="13" fillId="37" borderId="10" xfId="63" applyNumberFormat="1" applyFont="1" applyFill="1" applyBorder="1" applyAlignment="1" applyProtection="1">
      <alignment horizontal="center"/>
      <protection/>
    </xf>
    <xf numFmtId="167" fontId="13" fillId="36" borderId="11" xfId="65" applyNumberFormat="1" applyFont="1" applyFill="1" applyBorder="1" applyAlignment="1" applyProtection="1">
      <alignment horizontal="right"/>
      <protection locked="0"/>
    </xf>
    <xf numFmtId="164" fontId="13" fillId="36" borderId="10" xfId="65" applyNumberFormat="1" applyFont="1" applyFill="1" applyBorder="1" applyAlignment="1" applyProtection="1">
      <alignment horizontal="right"/>
      <protection locked="0"/>
    </xf>
    <xf numFmtId="41" fontId="13" fillId="36" borderId="11" xfId="65" applyNumberFormat="1" applyFont="1" applyFill="1" applyBorder="1" applyAlignment="1" applyProtection="1">
      <alignment horizontal="center" vertical="center"/>
      <protection locked="0"/>
    </xf>
    <xf numFmtId="169" fontId="13" fillId="36" borderId="11" xfId="65" applyNumberFormat="1" applyFont="1" applyFill="1" applyBorder="1" applyAlignment="1" applyProtection="1">
      <alignment horizontal="right"/>
      <protection locked="0"/>
    </xf>
    <xf numFmtId="169" fontId="13" fillId="36" borderId="10" xfId="65" applyNumberFormat="1" applyFont="1" applyFill="1" applyBorder="1" applyAlignment="1" applyProtection="1">
      <alignment horizontal="right"/>
      <protection locked="0"/>
    </xf>
    <xf numFmtId="168" fontId="13" fillId="36" borderId="11" xfId="65" applyNumberFormat="1" applyFont="1" applyFill="1" applyBorder="1" applyAlignment="1" applyProtection="1">
      <alignment horizontal="right" vertical="center"/>
      <protection locked="0"/>
    </xf>
    <xf numFmtId="170" fontId="1" fillId="33" borderId="15" xfId="65" applyNumberFormat="1" applyFont="1" applyFill="1" applyBorder="1" applyAlignment="1" applyProtection="1">
      <alignment horizontal="center" vertical="center"/>
      <protection/>
    </xf>
    <xf numFmtId="49" fontId="13" fillId="36" borderId="16" xfId="65" applyNumberFormat="1" applyFont="1" applyFill="1" applyBorder="1" applyAlignment="1" applyProtection="1">
      <alignment vertical="center"/>
      <protection locked="0"/>
    </xf>
    <xf numFmtId="0" fontId="7" fillId="33" borderId="0" xfId="0" applyFont="1" applyFill="1" applyAlignment="1">
      <alignment/>
    </xf>
    <xf numFmtId="0" fontId="1" fillId="33" borderId="17" xfId="63" applyFont="1" applyFill="1" applyBorder="1" applyAlignment="1" applyProtection="1">
      <alignment horizontal="left" vertical="center"/>
      <protection/>
    </xf>
    <xf numFmtId="0" fontId="24" fillId="0" borderId="0" xfId="0" applyFont="1" applyAlignment="1">
      <alignment/>
    </xf>
    <xf numFmtId="165" fontId="25" fillId="33" borderId="10" xfId="0" applyNumberFormat="1" applyFont="1" applyFill="1" applyBorder="1" applyAlignment="1" applyProtection="1">
      <alignment horizontal="center" vertical="center" wrapText="1"/>
      <protection/>
    </xf>
    <xf numFmtId="165" fontId="25" fillId="33" borderId="12" xfId="0" applyNumberFormat="1" applyFont="1" applyFill="1" applyBorder="1" applyAlignment="1" applyProtection="1">
      <alignment horizontal="center" vertical="center" wrapText="1"/>
      <protection/>
    </xf>
    <xf numFmtId="0" fontId="13" fillId="36" borderId="10" xfId="0" applyFont="1" applyFill="1" applyBorder="1" applyAlignment="1" applyProtection="1">
      <alignment vertical="center"/>
      <protection locked="0"/>
    </xf>
    <xf numFmtId="0" fontId="1" fillId="33" borderId="11" xfId="65" applyNumberFormat="1" applyFont="1" applyFill="1" applyBorder="1" applyAlignment="1" applyProtection="1" quotePrefix="1">
      <alignment horizontal="center" vertical="center"/>
      <protection/>
    </xf>
    <xf numFmtId="0" fontId="10" fillId="33" borderId="15" xfId="65" applyNumberFormat="1" applyFont="1" applyFill="1" applyBorder="1" applyAlignment="1" applyProtection="1">
      <alignment horizontal="center" vertical="center"/>
      <protection/>
    </xf>
    <xf numFmtId="0" fontId="1" fillId="33" borderId="10" xfId="65" applyNumberFormat="1" applyFont="1" applyFill="1" applyBorder="1" applyAlignment="1" applyProtection="1" quotePrefix="1">
      <alignment horizontal="center" vertical="center"/>
      <protection/>
    </xf>
    <xf numFmtId="0" fontId="3" fillId="33" borderId="12" xfId="65" applyFont="1" applyFill="1" applyBorder="1" applyAlignment="1" applyProtection="1">
      <alignment horizontal="center" wrapText="1"/>
      <protection/>
    </xf>
    <xf numFmtId="170" fontId="1" fillId="33" borderId="0" xfId="63" applyNumberFormat="1" applyFont="1" applyFill="1" applyBorder="1" applyAlignment="1" applyProtection="1" quotePrefix="1">
      <alignment horizontal="center"/>
      <protection/>
    </xf>
    <xf numFmtId="0" fontId="10" fillId="33" borderId="17" xfId="65" applyFont="1" applyFill="1" applyBorder="1" applyAlignment="1" applyProtection="1">
      <alignment/>
      <protection/>
    </xf>
    <xf numFmtId="0" fontId="25" fillId="0" borderId="10" xfId="56" applyFont="1" applyBorder="1" applyAlignment="1">
      <alignment horizontal="center"/>
      <protection/>
    </xf>
    <xf numFmtId="0" fontId="25" fillId="0" borderId="18" xfId="56" applyFont="1" applyBorder="1" applyAlignment="1">
      <alignment horizontal="center"/>
      <protection/>
    </xf>
    <xf numFmtId="0" fontId="25" fillId="0" borderId="11" xfId="56" applyFont="1" applyFill="1" applyBorder="1" applyAlignment="1">
      <alignment horizontal="center"/>
      <protection/>
    </xf>
    <xf numFmtId="0" fontId="27" fillId="33" borderId="0" xfId="65" applyFont="1" applyFill="1" applyBorder="1" applyAlignment="1" applyProtection="1">
      <alignment/>
      <protection/>
    </xf>
    <xf numFmtId="0" fontId="27" fillId="33" borderId="0" xfId="65" applyFont="1" applyFill="1" applyBorder="1" applyAlignment="1" applyProtection="1">
      <alignment vertical="center"/>
      <protection/>
    </xf>
    <xf numFmtId="0" fontId="27" fillId="33" borderId="0" xfId="65" applyFont="1" applyFill="1" applyBorder="1" applyAlignment="1" applyProtection="1">
      <alignment wrapText="1"/>
      <protection/>
    </xf>
    <xf numFmtId="0" fontId="28" fillId="33" borderId="0" xfId="65" applyFont="1" applyFill="1" applyBorder="1" applyAlignment="1" applyProtection="1">
      <alignment/>
      <protection/>
    </xf>
    <xf numFmtId="0" fontId="27" fillId="33" borderId="0" xfId="63" applyFont="1" applyFill="1" applyBorder="1" applyAlignment="1" applyProtection="1">
      <alignment horizontal="left"/>
      <protection/>
    </xf>
    <xf numFmtId="0" fontId="28" fillId="33" borderId="0" xfId="63" applyFont="1" applyFill="1" applyBorder="1" applyAlignment="1" applyProtection="1">
      <alignment horizontal="left" vertical="center"/>
      <protection/>
    </xf>
    <xf numFmtId="0" fontId="27" fillId="33" borderId="0" xfId="63" applyFont="1" applyFill="1" applyBorder="1" applyAlignment="1" applyProtection="1">
      <alignment horizontal="center" vertical="center"/>
      <protection/>
    </xf>
    <xf numFmtId="0" fontId="27" fillId="33" borderId="0" xfId="63" applyFont="1" applyFill="1" applyBorder="1" applyAlignment="1" applyProtection="1">
      <alignment horizontal="center" vertical="center" wrapText="1"/>
      <protection/>
    </xf>
    <xf numFmtId="0" fontId="28" fillId="33" borderId="0" xfId="63" applyFont="1" applyFill="1" applyBorder="1" applyAlignment="1" applyProtection="1">
      <alignment horizontal="center"/>
      <protection/>
    </xf>
    <xf numFmtId="0" fontId="27" fillId="33" borderId="0" xfId="63" applyFont="1" applyFill="1" applyBorder="1" applyAlignment="1" applyProtection="1">
      <alignment horizontal="left"/>
      <protection locked="0"/>
    </xf>
    <xf numFmtId="0" fontId="27" fillId="33" borderId="0" xfId="65" applyFont="1" applyFill="1" applyBorder="1" applyAlignment="1" applyProtection="1">
      <alignment horizontal="left"/>
      <protection/>
    </xf>
    <xf numFmtId="0" fontId="27" fillId="33" borderId="0" xfId="65" applyFont="1" applyFill="1" applyBorder="1" applyAlignment="1" applyProtection="1">
      <alignment horizontal="left" vertical="center"/>
      <protection/>
    </xf>
    <xf numFmtId="0" fontId="27" fillId="33" borderId="0" xfId="65" applyFont="1" applyFill="1" applyBorder="1" applyAlignment="1" applyProtection="1">
      <alignment horizontal="center" vertical="center"/>
      <protection/>
    </xf>
    <xf numFmtId="0" fontId="28" fillId="33" borderId="0" xfId="65" applyFont="1" applyFill="1" applyBorder="1" applyAlignment="1" applyProtection="1">
      <alignment horizontal="center"/>
      <protection/>
    </xf>
    <xf numFmtId="0" fontId="27" fillId="33" borderId="0" xfId="65" applyFont="1" applyFill="1" applyBorder="1" applyAlignment="1" applyProtection="1">
      <alignment horizontal="left" vertical="center" wrapText="1"/>
      <protection/>
    </xf>
    <xf numFmtId="0" fontId="27" fillId="33" borderId="0" xfId="65" applyFont="1" applyFill="1" applyBorder="1" applyAlignment="1" applyProtection="1">
      <alignment horizontal="center" wrapText="1"/>
      <protection/>
    </xf>
    <xf numFmtId="0" fontId="27" fillId="33" borderId="0" xfId="65" applyFont="1" applyFill="1" applyBorder="1" applyAlignment="1" applyProtection="1">
      <alignment horizontal="center"/>
      <protection/>
    </xf>
    <xf numFmtId="0" fontId="27" fillId="33" borderId="0" xfId="65" applyFont="1" applyFill="1" applyBorder="1" applyAlignment="1" applyProtection="1">
      <alignment horizontal="left" wrapText="1"/>
      <protection/>
    </xf>
    <xf numFmtId="0" fontId="29" fillId="33" borderId="0" xfId="65" applyFont="1" applyFill="1" applyBorder="1" applyAlignment="1" applyProtection="1">
      <alignment horizontal="left"/>
      <protection/>
    </xf>
    <xf numFmtId="0" fontId="27" fillId="33" borderId="0" xfId="65" applyFont="1" applyFill="1" applyBorder="1" applyAlignment="1" applyProtection="1">
      <alignment horizontal="center" vertical="center" wrapText="1"/>
      <protection/>
    </xf>
    <xf numFmtId="0" fontId="27" fillId="33" borderId="0" xfId="65" applyNumberFormat="1" applyFont="1" applyFill="1" applyBorder="1" applyAlignment="1" applyProtection="1">
      <alignment horizontal="left" vertical="center"/>
      <protection/>
    </xf>
    <xf numFmtId="0" fontId="27" fillId="33" borderId="0" xfId="65" applyNumberFormat="1" applyFont="1" applyFill="1" applyBorder="1" applyAlignment="1" applyProtection="1">
      <alignment horizontal="left" vertical="center" wrapText="1"/>
      <protection/>
    </xf>
    <xf numFmtId="0" fontId="27" fillId="33" borderId="0" xfId="65" applyNumberFormat="1" applyFont="1" applyFill="1" applyBorder="1" applyAlignment="1" applyProtection="1">
      <alignment horizontal="center" vertical="center" wrapText="1"/>
      <protection/>
    </xf>
    <xf numFmtId="0" fontId="28" fillId="33" borderId="0" xfId="65" applyNumberFormat="1" applyFont="1" applyFill="1" applyBorder="1" applyAlignment="1" applyProtection="1">
      <alignment horizontal="center" vertical="center"/>
      <protection/>
    </xf>
    <xf numFmtId="0" fontId="27" fillId="33" borderId="0" xfId="65" applyNumberFormat="1" applyFont="1" applyFill="1" applyBorder="1" applyAlignment="1" applyProtection="1">
      <alignment horizontal="center" vertical="center"/>
      <protection/>
    </xf>
    <xf numFmtId="0" fontId="27" fillId="33" borderId="0" xfId="63" applyFont="1" applyFill="1" applyBorder="1" applyAlignment="1" applyProtection="1">
      <alignment horizontal="left" vertical="center"/>
      <protection/>
    </xf>
    <xf numFmtId="0" fontId="27" fillId="33" borderId="0" xfId="63" applyFont="1" applyFill="1" applyBorder="1" applyAlignment="1" applyProtection="1">
      <alignment horizontal="left" vertical="center" wrapText="1"/>
      <protection/>
    </xf>
    <xf numFmtId="0" fontId="28" fillId="33" borderId="0" xfId="63" applyFont="1" applyFill="1" applyBorder="1" applyAlignment="1" applyProtection="1">
      <alignment horizontal="center" vertical="center"/>
      <protection/>
    </xf>
    <xf numFmtId="0" fontId="25" fillId="0" borderId="0" xfId="0" applyFont="1" applyFill="1" applyBorder="1" applyAlignment="1">
      <alignment/>
    </xf>
    <xf numFmtId="0" fontId="1" fillId="33" borderId="13" xfId="65" applyNumberFormat="1" applyFont="1" applyFill="1" applyBorder="1" applyAlignment="1" applyProtection="1">
      <alignment horizontal="center" vertical="center"/>
      <protection/>
    </xf>
    <xf numFmtId="0" fontId="10" fillId="33" borderId="19" xfId="65" applyNumberFormat="1" applyFont="1" applyFill="1" applyBorder="1" applyAlignment="1" applyProtection="1">
      <alignment horizontal="center" vertical="center"/>
      <protection/>
    </xf>
    <xf numFmtId="0" fontId="13" fillId="0" borderId="20" xfId="0" applyFont="1" applyBorder="1" applyAlignment="1" applyProtection="1">
      <alignment horizontal="center" vertical="center"/>
      <protection/>
    </xf>
    <xf numFmtId="0" fontId="10" fillId="35" borderId="0" xfId="63" applyFont="1" applyFill="1" applyBorder="1" applyAlignment="1" applyProtection="1">
      <alignment vertical="center"/>
      <protection/>
    </xf>
    <xf numFmtId="0" fontId="10" fillId="35" borderId="0" xfId="63" applyFont="1" applyFill="1" applyBorder="1" applyAlignment="1" applyProtection="1">
      <alignment horizontal="center" vertical="center"/>
      <protection/>
    </xf>
    <xf numFmtId="0" fontId="1" fillId="34" borderId="0" xfId="63" applyFont="1" applyFill="1" applyBorder="1" applyAlignment="1" applyProtection="1">
      <alignment/>
      <protection/>
    </xf>
    <xf numFmtId="0" fontId="0" fillId="0" borderId="0" xfId="0" applyAlignment="1">
      <alignment wrapText="1"/>
    </xf>
    <xf numFmtId="0" fontId="2" fillId="33" borderId="0" xfId="58" applyFont="1" applyFill="1" applyAlignment="1">
      <alignment wrapText="1"/>
      <protection/>
    </xf>
    <xf numFmtId="0" fontId="2" fillId="33" borderId="0" xfId="58" applyFont="1" applyFill="1" applyAlignment="1">
      <alignment vertical="top" wrapText="1"/>
      <protection/>
    </xf>
    <xf numFmtId="0" fontId="1" fillId="0" borderId="0" xfId="58" applyAlignment="1">
      <alignment wrapText="1"/>
      <protection/>
    </xf>
    <xf numFmtId="0" fontId="13" fillId="0" borderId="20" xfId="0" applyFont="1" applyBorder="1" applyAlignment="1">
      <alignment horizontal="center" vertical="center"/>
    </xf>
    <xf numFmtId="170" fontId="1" fillId="33" borderId="0" xfId="65" applyNumberFormat="1" applyFont="1" applyFill="1" applyBorder="1" applyAlignment="1" applyProtection="1">
      <alignment horizontal="center" vertical="center"/>
      <protection/>
    </xf>
    <xf numFmtId="165" fontId="13" fillId="33" borderId="0" xfId="65" applyNumberFormat="1" applyFont="1" applyFill="1" applyBorder="1" applyAlignment="1" applyProtection="1">
      <alignment horizontal="center" vertical="center"/>
      <protection/>
    </xf>
    <xf numFmtId="164" fontId="13" fillId="33" borderId="0" xfId="65" applyNumberFormat="1" applyFont="1" applyFill="1" applyBorder="1" applyAlignment="1" applyProtection="1">
      <alignment horizontal="right" vertical="center"/>
      <protection/>
    </xf>
    <xf numFmtId="0" fontId="1" fillId="0" borderId="0" xfId="58">
      <alignment/>
      <protection/>
    </xf>
    <xf numFmtId="0" fontId="1" fillId="33" borderId="14" xfId="65" applyNumberFormat="1" applyFont="1" applyFill="1" applyBorder="1" applyAlignment="1" applyProtection="1">
      <alignment vertical="center"/>
      <protection/>
    </xf>
    <xf numFmtId="0" fontId="10" fillId="33" borderId="14" xfId="65" applyNumberFormat="1" applyFont="1" applyFill="1" applyBorder="1" applyAlignment="1" applyProtection="1">
      <alignment horizontal="center" vertical="center"/>
      <protection/>
    </xf>
    <xf numFmtId="169" fontId="13" fillId="36" borderId="11" xfId="65" applyNumberFormat="1" applyFont="1" applyFill="1" applyBorder="1" applyAlignment="1" applyProtection="1">
      <alignment vertical="center"/>
      <protection locked="0"/>
    </xf>
    <xf numFmtId="0" fontId="33" fillId="33" borderId="0" xfId="60" applyNumberFormat="1" applyFont="1" applyFill="1" applyBorder="1" applyAlignment="1">
      <alignment vertical="center"/>
      <protection/>
    </xf>
    <xf numFmtId="0" fontId="2" fillId="33" borderId="0" xfId="60" applyFont="1" applyFill="1" applyBorder="1" applyAlignment="1">
      <alignment/>
      <protection/>
    </xf>
    <xf numFmtId="0" fontId="1" fillId="33" borderId="0" xfId="60" applyFill="1" applyBorder="1" applyAlignment="1">
      <alignment/>
      <protection/>
    </xf>
    <xf numFmtId="0" fontId="33" fillId="33" borderId="0" xfId="60" applyFont="1" applyFill="1" applyBorder="1" applyAlignment="1">
      <alignment/>
      <protection/>
    </xf>
    <xf numFmtId="0" fontId="25" fillId="33" borderId="0" xfId="60" applyFont="1" applyFill="1" applyBorder="1" applyAlignment="1">
      <alignment/>
      <protection/>
    </xf>
    <xf numFmtId="0" fontId="34" fillId="33" borderId="0" xfId="63" applyFont="1" applyFill="1" applyBorder="1" applyAlignment="1" applyProtection="1">
      <alignment horizontal="left" vertical="center"/>
      <protection/>
    </xf>
    <xf numFmtId="0" fontId="25" fillId="33" borderId="0" xfId="60" applyFont="1" applyFill="1" applyBorder="1" applyAlignment="1">
      <alignment horizontal="center"/>
      <protection/>
    </xf>
    <xf numFmtId="0" fontId="34" fillId="33" borderId="0" xfId="63" applyFont="1" applyFill="1" applyBorder="1" applyAlignment="1" applyProtection="1">
      <alignment horizontal="left" vertical="center" wrapText="1"/>
      <protection/>
    </xf>
    <xf numFmtId="0" fontId="35" fillId="33" borderId="0" xfId="63" applyFont="1" applyFill="1" applyBorder="1" applyAlignment="1" applyProtection="1">
      <alignment horizontal="center" vertical="center"/>
      <protection/>
    </xf>
    <xf numFmtId="0" fontId="2" fillId="33" borderId="10" xfId="60" applyFont="1" applyFill="1" applyBorder="1" applyAlignment="1">
      <alignment horizontal="center"/>
      <protection/>
    </xf>
    <xf numFmtId="0" fontId="25" fillId="33" borderId="10" xfId="60" applyFont="1" applyFill="1" applyBorder="1" applyAlignment="1">
      <alignment horizontal="center"/>
      <protection/>
    </xf>
    <xf numFmtId="0" fontId="2" fillId="33" borderId="10" xfId="60" applyFont="1" applyFill="1" applyBorder="1" applyAlignment="1" applyProtection="1">
      <alignment horizontal="centerContinuous"/>
      <protection/>
    </xf>
    <xf numFmtId="0" fontId="10" fillId="33" borderId="18" xfId="63" applyFont="1" applyFill="1" applyBorder="1" applyAlignment="1" applyProtection="1">
      <alignment vertical="center"/>
      <protection/>
    </xf>
    <xf numFmtId="0" fontId="10" fillId="33" borderId="21" xfId="63" applyFont="1" applyFill="1" applyBorder="1" applyAlignment="1" applyProtection="1">
      <alignment vertical="center"/>
      <protection/>
    </xf>
    <xf numFmtId="0" fontId="10" fillId="33" borderId="0" xfId="63" applyFont="1" applyFill="1" applyBorder="1" applyAlignment="1" applyProtection="1">
      <alignment vertical="center"/>
      <protection/>
    </xf>
    <xf numFmtId="0" fontId="38" fillId="0" borderId="0" xfId="0" applyFont="1" applyAlignment="1">
      <alignment/>
    </xf>
    <xf numFmtId="0" fontId="39" fillId="33" borderId="0" xfId="65" applyFont="1" applyFill="1" applyBorder="1" applyAlignment="1" applyProtection="1">
      <alignment/>
      <protection/>
    </xf>
    <xf numFmtId="0" fontId="39" fillId="33" borderId="0" xfId="65" applyFont="1" applyFill="1" applyBorder="1" applyAlignment="1" applyProtection="1">
      <alignment/>
      <protection locked="0"/>
    </xf>
    <xf numFmtId="0" fontId="39" fillId="33" borderId="0" xfId="65" applyFont="1" applyFill="1" applyBorder="1" applyAlignment="1" applyProtection="1">
      <alignment wrapText="1"/>
      <protection/>
    </xf>
    <xf numFmtId="0" fontId="40" fillId="33" borderId="0" xfId="65" applyFont="1" applyFill="1" applyBorder="1" applyAlignment="1" applyProtection="1">
      <alignment horizontal="center"/>
      <protection/>
    </xf>
    <xf numFmtId="0" fontId="41" fillId="33" borderId="0" xfId="63" applyFont="1" applyFill="1" applyBorder="1" applyAlignment="1" applyProtection="1">
      <alignment horizontal="left" vertical="center"/>
      <protection locked="0"/>
    </xf>
    <xf numFmtId="0" fontId="42" fillId="33" borderId="0" xfId="63" applyFont="1" applyFill="1" applyBorder="1" applyAlignment="1" applyProtection="1">
      <alignment horizontal="left"/>
      <protection/>
    </xf>
    <xf numFmtId="0" fontId="42" fillId="33" borderId="0" xfId="63" applyFont="1" applyFill="1" applyBorder="1" applyAlignment="1" applyProtection="1">
      <alignment horizontal="center" vertical="center"/>
      <protection/>
    </xf>
    <xf numFmtId="0" fontId="42" fillId="33" borderId="0" xfId="63" applyFont="1" applyFill="1" applyBorder="1" applyAlignment="1" applyProtection="1">
      <alignment horizontal="center" vertical="center" wrapText="1"/>
      <protection/>
    </xf>
    <xf numFmtId="0" fontId="41" fillId="33" borderId="0" xfId="63" applyFont="1" applyFill="1" applyBorder="1" applyAlignment="1" applyProtection="1">
      <alignment horizontal="center"/>
      <protection/>
    </xf>
    <xf numFmtId="0" fontId="42" fillId="33" borderId="0" xfId="63" applyFont="1" applyFill="1" applyBorder="1" applyAlignment="1" applyProtection="1">
      <alignment horizontal="left"/>
      <protection locked="0"/>
    </xf>
    <xf numFmtId="0" fontId="42" fillId="33" borderId="0" xfId="65" applyFont="1" applyFill="1" applyBorder="1" applyAlignment="1" applyProtection="1">
      <alignment/>
      <protection/>
    </xf>
    <xf numFmtId="0" fontId="42" fillId="33" borderId="0" xfId="65" applyFont="1" applyFill="1" applyBorder="1" applyAlignment="1" applyProtection="1">
      <alignment vertical="center"/>
      <protection/>
    </xf>
    <xf numFmtId="0" fontId="42" fillId="33" borderId="0" xfId="65" applyFont="1" applyFill="1" applyBorder="1" applyAlignment="1" applyProtection="1">
      <alignment wrapText="1"/>
      <protection/>
    </xf>
    <xf numFmtId="0" fontId="41" fillId="33" borderId="0" xfId="65" applyFont="1" applyFill="1" applyBorder="1" applyAlignment="1" applyProtection="1">
      <alignment/>
      <protection/>
    </xf>
    <xf numFmtId="0" fontId="42" fillId="33" borderId="0" xfId="65" applyFont="1" applyFill="1" applyBorder="1" applyAlignment="1" applyProtection="1">
      <alignment horizontal="left"/>
      <protection locked="0"/>
    </xf>
    <xf numFmtId="0" fontId="42" fillId="33" borderId="0" xfId="65" applyFont="1" applyFill="1" applyBorder="1" applyAlignment="1" applyProtection="1">
      <alignment horizontal="left"/>
      <protection/>
    </xf>
    <xf numFmtId="0" fontId="42" fillId="33" borderId="0" xfId="65" applyFont="1" applyFill="1" applyBorder="1" applyAlignment="1" applyProtection="1">
      <alignment horizontal="left" vertical="center"/>
      <protection/>
    </xf>
    <xf numFmtId="0" fontId="42" fillId="33" borderId="0" xfId="65" applyFont="1" applyFill="1" applyBorder="1" applyAlignment="1" applyProtection="1">
      <alignment horizontal="center" vertical="center"/>
      <protection/>
    </xf>
    <xf numFmtId="0" fontId="41" fillId="33" borderId="0" xfId="65" applyFont="1" applyFill="1" applyBorder="1" applyAlignment="1" applyProtection="1">
      <alignment horizontal="center"/>
      <protection/>
    </xf>
    <xf numFmtId="0" fontId="42" fillId="33" borderId="0" xfId="65" applyFont="1" applyFill="1" applyBorder="1" applyAlignment="1" applyProtection="1">
      <alignment horizontal="left" vertical="center" wrapText="1"/>
      <protection/>
    </xf>
    <xf numFmtId="0" fontId="42" fillId="33" borderId="0" xfId="65" applyFont="1" applyFill="1" applyBorder="1" applyAlignment="1" applyProtection="1">
      <alignment horizontal="center" wrapText="1"/>
      <protection/>
    </xf>
    <xf numFmtId="0" fontId="42" fillId="33" borderId="0" xfId="65" applyFont="1" applyFill="1" applyBorder="1" applyAlignment="1" applyProtection="1">
      <alignment horizontal="center"/>
      <protection/>
    </xf>
    <xf numFmtId="0" fontId="42" fillId="33" borderId="0" xfId="65" applyFont="1" applyFill="1" applyBorder="1" applyAlignment="1" applyProtection="1">
      <alignment horizontal="left" wrapText="1"/>
      <protection/>
    </xf>
    <xf numFmtId="0" fontId="43" fillId="33" borderId="0" xfId="65" applyFont="1" applyFill="1" applyBorder="1" applyAlignment="1" applyProtection="1">
      <alignment horizontal="left"/>
      <protection/>
    </xf>
    <xf numFmtId="0" fontId="42" fillId="33" borderId="0" xfId="65" applyFont="1" applyFill="1" applyBorder="1" applyAlignment="1" applyProtection="1">
      <alignment vertical="center"/>
      <protection locked="0"/>
    </xf>
    <xf numFmtId="0" fontId="42" fillId="33" borderId="0" xfId="65" applyFont="1" applyFill="1" applyBorder="1" applyAlignment="1" applyProtection="1">
      <alignment horizontal="center" vertical="center" wrapText="1"/>
      <protection/>
    </xf>
    <xf numFmtId="0" fontId="42" fillId="33" borderId="0" xfId="65" applyNumberFormat="1" applyFont="1" applyFill="1" applyBorder="1" applyAlignment="1" applyProtection="1">
      <alignment horizontal="left" vertical="center"/>
      <protection/>
    </xf>
    <xf numFmtId="0" fontId="42" fillId="33" borderId="0" xfId="65" applyNumberFormat="1" applyFont="1" applyFill="1" applyBorder="1" applyAlignment="1" applyProtection="1">
      <alignment horizontal="left" vertical="center"/>
      <protection locked="0"/>
    </xf>
    <xf numFmtId="0" fontId="42" fillId="33" borderId="0" xfId="65" applyNumberFormat="1" applyFont="1" applyFill="1" applyBorder="1" applyAlignment="1" applyProtection="1">
      <alignment horizontal="left" vertical="center" wrapText="1"/>
      <protection/>
    </xf>
    <xf numFmtId="0" fontId="42" fillId="33" borderId="0" xfId="65" applyNumberFormat="1" applyFont="1" applyFill="1" applyBorder="1" applyAlignment="1" applyProtection="1">
      <alignment horizontal="center" vertical="center" wrapText="1"/>
      <protection/>
    </xf>
    <xf numFmtId="0" fontId="41" fillId="33" borderId="0" xfId="65" applyNumberFormat="1" applyFont="1" applyFill="1" applyBorder="1" applyAlignment="1" applyProtection="1">
      <alignment horizontal="center" vertical="center"/>
      <protection/>
    </xf>
    <xf numFmtId="0" fontId="42" fillId="33" borderId="0" xfId="65" applyNumberFormat="1" applyFont="1" applyFill="1" applyBorder="1" applyAlignment="1" applyProtection="1">
      <alignment horizontal="center" vertical="center"/>
      <protection/>
    </xf>
    <xf numFmtId="11" fontId="42" fillId="33" borderId="0" xfId="63" applyNumberFormat="1" applyFont="1" applyFill="1" applyBorder="1" applyAlignment="1" applyProtection="1">
      <alignment horizontal="left" vertical="center"/>
      <protection/>
    </xf>
    <xf numFmtId="0" fontId="42" fillId="33" borderId="0" xfId="63" applyFont="1" applyFill="1" applyBorder="1" applyAlignment="1" applyProtection="1">
      <alignment horizontal="left" vertical="center"/>
      <protection locked="0"/>
    </xf>
    <xf numFmtId="0" fontId="42" fillId="33" borderId="0" xfId="63" applyFont="1" applyFill="1" applyBorder="1" applyAlignment="1" applyProtection="1">
      <alignment horizontal="left" vertical="center"/>
      <protection/>
    </xf>
    <xf numFmtId="0" fontId="42" fillId="33" borderId="0" xfId="63" applyFont="1" applyFill="1" applyBorder="1" applyAlignment="1" applyProtection="1">
      <alignment horizontal="left" vertical="center" wrapText="1"/>
      <protection/>
    </xf>
    <xf numFmtId="0" fontId="41" fillId="33" borderId="0" xfId="63" applyFont="1" applyFill="1" applyBorder="1" applyAlignment="1" applyProtection="1">
      <alignment horizontal="center" vertical="center"/>
      <protection/>
    </xf>
    <xf numFmtId="11" fontId="38" fillId="0" borderId="0" xfId="0" applyNumberFormat="1" applyFont="1" applyAlignment="1">
      <alignment/>
    </xf>
    <xf numFmtId="0" fontId="44" fillId="33" borderId="0" xfId="63" applyFont="1" applyFill="1" applyBorder="1" applyAlignment="1" applyProtection="1">
      <alignment horizontal="left" vertical="center"/>
      <protection/>
    </xf>
    <xf numFmtId="0" fontId="10" fillId="33" borderId="20" xfId="63" applyFont="1" applyFill="1" applyBorder="1" applyAlignment="1" applyProtection="1">
      <alignment vertical="center"/>
      <protection/>
    </xf>
    <xf numFmtId="0" fontId="10" fillId="33" borderId="0" xfId="0" applyFont="1" applyFill="1" applyBorder="1" applyAlignment="1" applyProtection="1">
      <alignment horizontal="left" vertical="center"/>
      <protection/>
    </xf>
    <xf numFmtId="0" fontId="32" fillId="0" borderId="0" xfId="60" applyFont="1" applyAlignment="1">
      <alignment/>
      <protection/>
    </xf>
    <xf numFmtId="0" fontId="1" fillId="33" borderId="22" xfId="63" applyFont="1" applyFill="1" applyBorder="1" applyAlignment="1" applyProtection="1">
      <alignment vertical="center"/>
      <protection/>
    </xf>
    <xf numFmtId="0" fontId="1" fillId="33" borderId="17" xfId="63" applyFont="1" applyFill="1" applyBorder="1" applyAlignment="1" applyProtection="1">
      <alignment vertical="center"/>
      <protection/>
    </xf>
    <xf numFmtId="0" fontId="1" fillId="33" borderId="16" xfId="63" applyFont="1" applyFill="1" applyBorder="1" applyAlignment="1" applyProtection="1">
      <alignment vertical="center"/>
      <protection/>
    </xf>
    <xf numFmtId="49" fontId="1" fillId="33" borderId="10" xfId="0" applyNumberFormat="1" applyFont="1" applyFill="1" applyBorder="1" applyAlignment="1" applyProtection="1">
      <alignment horizontal="center" vertical="center"/>
      <protection/>
    </xf>
    <xf numFmtId="16" fontId="31" fillId="0" borderId="0" xfId="60" applyNumberFormat="1" applyFont="1" applyFill="1" applyBorder="1" applyAlignment="1">
      <alignment/>
      <protection/>
    </xf>
    <xf numFmtId="0" fontId="1" fillId="33" borderId="0" xfId="64" applyFont="1" applyFill="1" applyBorder="1" applyAlignment="1" applyProtection="1">
      <alignment/>
      <protection/>
    </xf>
    <xf numFmtId="49" fontId="25" fillId="0" borderId="18" xfId="0" applyNumberFormat="1" applyFont="1" applyBorder="1" applyAlignment="1">
      <alignment horizontal="center"/>
    </xf>
    <xf numFmtId="49" fontId="25" fillId="0" borderId="10" xfId="56" applyNumberFormat="1" applyFont="1" applyBorder="1" applyAlignment="1">
      <alignment horizontal="center"/>
      <protection/>
    </xf>
    <xf numFmtId="49" fontId="25" fillId="0" borderId="18" xfId="56" applyNumberFormat="1" applyFont="1" applyBorder="1" applyAlignment="1">
      <alignment horizontal="center"/>
      <protection/>
    </xf>
    <xf numFmtId="49" fontId="25" fillId="0" borderId="15" xfId="56" applyNumberFormat="1" applyFont="1" applyBorder="1" applyAlignment="1">
      <alignment horizontal="center"/>
      <protection/>
    </xf>
    <xf numFmtId="49" fontId="1" fillId="0" borderId="10" xfId="56" applyNumberFormat="1" applyBorder="1" applyAlignment="1">
      <alignment horizontal="center"/>
      <protection/>
    </xf>
    <xf numFmtId="49" fontId="1" fillId="0" borderId="11" xfId="56" applyNumberFormat="1" applyBorder="1" applyAlignment="1">
      <alignment horizontal="center"/>
      <protection/>
    </xf>
    <xf numFmtId="49" fontId="13" fillId="36" borderId="10" xfId="65" applyNumberFormat="1" applyFont="1" applyFill="1" applyBorder="1" applyAlignment="1" applyProtection="1">
      <alignment vertical="center"/>
      <protection locked="0"/>
    </xf>
    <xf numFmtId="0" fontId="1" fillId="33" borderId="14" xfId="65" applyFont="1" applyFill="1" applyBorder="1" applyAlignment="1" applyProtection="1">
      <alignment horizontal="center" vertical="center"/>
      <protection/>
    </xf>
    <xf numFmtId="0" fontId="10" fillId="33" borderId="12" xfId="65" applyFont="1" applyFill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/>
      <protection/>
    </xf>
    <xf numFmtId="0" fontId="0" fillId="0" borderId="0" xfId="0" applyAlignment="1">
      <alignment horizontal="left"/>
    </xf>
    <xf numFmtId="49" fontId="13" fillId="36" borderId="14" xfId="65" applyNumberFormat="1" applyFont="1" applyFill="1" applyBorder="1" applyAlignment="1" applyProtection="1">
      <alignment vertical="center"/>
      <protection locked="0"/>
    </xf>
    <xf numFmtId="0" fontId="10" fillId="33" borderId="10" xfId="65" applyFont="1" applyFill="1" applyBorder="1" applyAlignment="1" applyProtection="1">
      <alignment horizontal="center" vertical="center"/>
      <protection/>
    </xf>
    <xf numFmtId="0" fontId="17" fillId="33" borderId="10" xfId="65" applyFont="1" applyFill="1" applyBorder="1" applyAlignment="1" applyProtection="1">
      <alignment horizontal="center" vertical="center" wrapText="1"/>
      <protection/>
    </xf>
    <xf numFmtId="0" fontId="45" fillId="0" borderId="0" xfId="0" applyFont="1" applyBorder="1" applyAlignment="1">
      <alignment horizontal="left" vertical="top"/>
    </xf>
    <xf numFmtId="0" fontId="24" fillId="33" borderId="0" xfId="58" applyFont="1" applyFill="1">
      <alignment/>
      <protection/>
    </xf>
    <xf numFmtId="0" fontId="3" fillId="33" borderId="0" xfId="58" applyFont="1" applyFill="1">
      <alignment/>
      <protection/>
    </xf>
    <xf numFmtId="0" fontId="34" fillId="33" borderId="0" xfId="65" applyNumberFormat="1" applyFont="1" applyFill="1" applyBorder="1" applyAlignment="1" applyProtection="1">
      <alignment horizontal="left" vertical="center"/>
      <protection/>
    </xf>
    <xf numFmtId="0" fontId="25" fillId="33" borderId="12" xfId="58" applyFont="1" applyFill="1" applyBorder="1" applyAlignment="1">
      <alignment horizontal="center"/>
      <protection/>
    </xf>
    <xf numFmtId="0" fontId="25" fillId="33" borderId="23" xfId="58" applyFont="1" applyFill="1" applyBorder="1" applyAlignment="1">
      <alignment horizontal="center" vertical="top" wrapText="1"/>
      <protection/>
    </xf>
    <xf numFmtId="0" fontId="25" fillId="33" borderId="24" xfId="58" applyFont="1" applyFill="1" applyBorder="1" applyAlignment="1">
      <alignment horizontal="center" vertical="top" wrapText="1"/>
      <protection/>
    </xf>
    <xf numFmtId="49" fontId="25" fillId="33" borderId="10" xfId="58" applyNumberFormat="1" applyFont="1" applyFill="1" applyBorder="1" applyAlignment="1">
      <alignment horizontal="center" vertical="center"/>
      <protection/>
    </xf>
    <xf numFmtId="0" fontId="25" fillId="0" borderId="10" xfId="58" applyFont="1" applyFill="1" applyBorder="1" applyAlignment="1">
      <alignment horizontal="center"/>
      <protection/>
    </xf>
    <xf numFmtId="169" fontId="46" fillId="36" borderId="10" xfId="65" applyNumberFormat="1" applyFont="1" applyFill="1" applyBorder="1" applyAlignment="1" applyProtection="1">
      <alignment horizontal="right" vertical="center"/>
      <protection locked="0"/>
    </xf>
    <xf numFmtId="0" fontId="34" fillId="0" borderId="0" xfId="58" applyFont="1" applyBorder="1" applyAlignment="1">
      <alignment vertical="center"/>
      <protection/>
    </xf>
    <xf numFmtId="49" fontId="25" fillId="33" borderId="10" xfId="58" applyNumberFormat="1" applyFont="1" applyFill="1" applyBorder="1" applyAlignment="1">
      <alignment horizontal="center" vertical="center"/>
      <protection/>
    </xf>
    <xf numFmtId="0" fontId="34" fillId="0" borderId="10" xfId="58" applyFont="1" applyBorder="1" applyAlignment="1">
      <alignment horizontal="center" vertical="center"/>
      <protection/>
    </xf>
    <xf numFmtId="0" fontId="3" fillId="33" borderId="0" xfId="58" applyFont="1" applyFill="1">
      <alignment/>
      <protection/>
    </xf>
    <xf numFmtId="0" fontId="10" fillId="33" borderId="19" xfId="65" applyFont="1" applyFill="1" applyBorder="1" applyAlignment="1" applyProtection="1">
      <alignment horizontal="center" vertical="center"/>
      <protection/>
    </xf>
    <xf numFmtId="49" fontId="13" fillId="36" borderId="25" xfId="65" applyNumberFormat="1" applyFont="1" applyFill="1" applyBorder="1" applyAlignment="1" applyProtection="1">
      <alignment vertical="center"/>
      <protection locked="0"/>
    </xf>
    <xf numFmtId="0" fontId="1" fillId="0" borderId="11" xfId="65" applyNumberFormat="1" applyFont="1" applyBorder="1" applyAlignment="1" applyProtection="1">
      <alignment horizontal="center" vertical="center"/>
      <protection/>
    </xf>
    <xf numFmtId="0" fontId="10" fillId="0" borderId="12" xfId="65" applyNumberFormat="1" applyFont="1" applyBorder="1" applyAlignment="1" applyProtection="1">
      <alignment horizontal="center" vertical="center"/>
      <protection/>
    </xf>
    <xf numFmtId="0" fontId="25" fillId="33" borderId="12" xfId="60" applyFont="1" applyFill="1" applyBorder="1" applyAlignment="1">
      <alignment horizontal="center" vertical="center" wrapText="1"/>
      <protection/>
    </xf>
    <xf numFmtId="0" fontId="25" fillId="33" borderId="12" xfId="60" applyFont="1" applyFill="1" applyBorder="1" applyAlignment="1">
      <alignment horizontal="centerContinuous" vertical="center"/>
      <protection/>
    </xf>
    <xf numFmtId="0" fontId="25" fillId="0" borderId="10" xfId="60" applyFont="1" applyFill="1" applyBorder="1" applyAlignment="1">
      <alignment horizontal="center"/>
      <protection/>
    </xf>
    <xf numFmtId="0" fontId="25" fillId="0" borderId="10" xfId="60" applyFont="1" applyFill="1" applyBorder="1" applyAlignment="1">
      <alignment/>
      <protection/>
    </xf>
    <xf numFmtId="49" fontId="25" fillId="33" borderId="0" xfId="60" applyNumberFormat="1" applyFont="1" applyFill="1" applyBorder="1" applyAlignment="1">
      <alignment horizontal="center" vertical="center"/>
      <protection/>
    </xf>
    <xf numFmtId="0" fontId="47" fillId="33" borderId="0" xfId="60" applyFont="1" applyFill="1" applyBorder="1" applyAlignment="1">
      <alignment horizontal="left"/>
      <protection/>
    </xf>
    <xf numFmtId="4" fontId="25" fillId="33" borderId="0" xfId="60" applyNumberFormat="1" applyFont="1" applyFill="1" applyBorder="1" applyAlignment="1" applyProtection="1">
      <alignment horizontal="center"/>
      <protection locked="0"/>
    </xf>
    <xf numFmtId="4" fontId="25" fillId="33" borderId="0" xfId="60" applyNumberFormat="1" applyFont="1" applyFill="1" applyBorder="1" applyAlignment="1" applyProtection="1">
      <alignment horizontal="right"/>
      <protection locked="0"/>
    </xf>
    <xf numFmtId="4" fontId="25" fillId="33" borderId="17" xfId="60" applyNumberFormat="1" applyFont="1" applyFill="1" applyBorder="1" applyAlignment="1" applyProtection="1">
      <alignment horizontal="right"/>
      <protection locked="0"/>
    </xf>
    <xf numFmtId="0" fontId="3" fillId="33" borderId="0" xfId="57" applyFont="1" applyFill="1" applyAlignment="1">
      <alignment/>
      <protection/>
    </xf>
    <xf numFmtId="0" fontId="13" fillId="38" borderId="10" xfId="63" applyFont="1" applyFill="1" applyBorder="1" applyAlignment="1" applyProtection="1">
      <alignment horizontal="center"/>
      <protection locked="0"/>
    </xf>
    <xf numFmtId="49" fontId="13" fillId="36" borderId="11" xfId="65" applyNumberFormat="1" applyFont="1" applyFill="1" applyBorder="1" applyAlignment="1" applyProtection="1">
      <alignment vertical="center"/>
      <protection locked="0"/>
    </xf>
    <xf numFmtId="41" fontId="1" fillId="33" borderId="26" xfId="63" applyNumberFormat="1" applyFont="1" applyFill="1" applyBorder="1" applyAlignment="1" applyProtection="1">
      <alignment horizontal="left" vertical="center"/>
      <protection/>
    </xf>
    <xf numFmtId="41" fontId="1" fillId="33" borderId="13" xfId="63" applyNumberFormat="1" applyFont="1" applyFill="1" applyBorder="1" applyAlignment="1" applyProtection="1">
      <alignment horizontal="left" vertical="center"/>
      <protection/>
    </xf>
    <xf numFmtId="0" fontId="34" fillId="33" borderId="10" xfId="63" applyFont="1" applyFill="1" applyBorder="1" applyAlignment="1" applyProtection="1">
      <alignment horizontal="center" vertical="center"/>
      <protection/>
    </xf>
    <xf numFmtId="49" fontId="2" fillId="33" borderId="10" xfId="60" applyNumberFormat="1" applyFont="1" applyFill="1" applyBorder="1" applyAlignment="1">
      <alignment horizontal="center" vertical="center"/>
      <protection/>
    </xf>
    <xf numFmtId="0" fontId="7" fillId="33" borderId="0" xfId="58" applyFont="1" applyFill="1">
      <alignment/>
      <protection/>
    </xf>
    <xf numFmtId="0" fontId="17" fillId="33" borderId="0" xfId="65" applyFont="1" applyFill="1" applyBorder="1" applyAlignment="1" applyProtection="1">
      <alignment/>
      <protection/>
    </xf>
    <xf numFmtId="0" fontId="17" fillId="33" borderId="0" xfId="63" applyFont="1" applyFill="1" applyBorder="1" applyAlignment="1" applyProtection="1">
      <alignment horizontal="left" vertical="center"/>
      <protection/>
    </xf>
    <xf numFmtId="0" fontId="7" fillId="33" borderId="0" xfId="60" applyFont="1" applyFill="1" applyAlignment="1">
      <alignment/>
      <protection/>
    </xf>
    <xf numFmtId="0" fontId="34" fillId="0" borderId="10" xfId="60" applyFont="1" applyFill="1" applyBorder="1" applyAlignment="1" quotePrefix="1">
      <alignment horizontal="center"/>
      <protection/>
    </xf>
    <xf numFmtId="0" fontId="48" fillId="33" borderId="0" xfId="0" applyFont="1" applyFill="1" applyAlignment="1">
      <alignment/>
    </xf>
    <xf numFmtId="0" fontId="48" fillId="33" borderId="0" xfId="63" applyFont="1" applyFill="1" applyBorder="1" applyAlignment="1" applyProtection="1">
      <alignment horizontal="left"/>
      <protection/>
    </xf>
    <xf numFmtId="0" fontId="49" fillId="33" borderId="0" xfId="63" applyFont="1" applyFill="1" applyBorder="1" applyAlignment="1" applyProtection="1">
      <alignment horizontal="left" vertical="center"/>
      <protection locked="0"/>
    </xf>
    <xf numFmtId="0" fontId="49" fillId="33" borderId="0" xfId="63" applyFont="1" applyFill="1" applyBorder="1" applyAlignment="1" applyProtection="1">
      <alignment horizontal="left" vertical="center"/>
      <protection/>
    </xf>
    <xf numFmtId="0" fontId="48" fillId="33" borderId="0" xfId="63" applyFont="1" applyFill="1" applyBorder="1" applyAlignment="1" applyProtection="1">
      <alignment horizontal="center" vertical="center"/>
      <protection/>
    </xf>
    <xf numFmtId="0" fontId="48" fillId="33" borderId="0" xfId="63" applyFont="1" applyFill="1" applyBorder="1" applyAlignment="1" applyProtection="1">
      <alignment horizontal="center" vertical="center" wrapText="1"/>
      <protection/>
    </xf>
    <xf numFmtId="0" fontId="49" fillId="33" borderId="0" xfId="63" applyFont="1" applyFill="1" applyBorder="1" applyAlignment="1" applyProtection="1">
      <alignment horizontal="center"/>
      <protection/>
    </xf>
    <xf numFmtId="0" fontId="48" fillId="33" borderId="0" xfId="63" applyFont="1" applyFill="1" applyBorder="1" applyAlignment="1" applyProtection="1">
      <alignment horizontal="left"/>
      <protection locked="0"/>
    </xf>
    <xf numFmtId="49" fontId="0" fillId="0" borderId="15" xfId="0" applyNumberFormat="1" applyFont="1" applyBorder="1" applyAlignment="1" applyProtection="1">
      <alignment horizontal="center" vertical="center"/>
      <protection/>
    </xf>
    <xf numFmtId="4" fontId="25" fillId="0" borderId="10" xfId="60" applyNumberFormat="1" applyFont="1" applyFill="1" applyBorder="1" applyAlignment="1" applyProtection="1">
      <alignment horizontal="center"/>
      <protection/>
    </xf>
    <xf numFmtId="164" fontId="10" fillId="33" borderId="10" xfId="0" applyNumberFormat="1" applyFont="1" applyFill="1" applyBorder="1" applyAlignment="1" applyProtection="1">
      <alignment horizontal="center" vertical="center"/>
      <protection/>
    </xf>
    <xf numFmtId="0" fontId="1" fillId="33" borderId="10" xfId="63" applyFont="1" applyFill="1" applyBorder="1" applyAlignment="1" applyProtection="1">
      <alignment horizontal="center" vertical="center" wrapText="1"/>
      <protection/>
    </xf>
    <xf numFmtId="49" fontId="13" fillId="36" borderId="10" xfId="65" applyNumberFormat="1" applyFont="1" applyFill="1" applyBorder="1" applyAlignment="1" applyProtection="1">
      <alignment/>
      <protection locked="0"/>
    </xf>
    <xf numFmtId="49" fontId="13" fillId="36" borderId="27" xfId="65" applyNumberFormat="1" applyFont="1" applyFill="1" applyBorder="1" applyAlignment="1" applyProtection="1">
      <alignment/>
      <protection locked="0"/>
    </xf>
    <xf numFmtId="0" fontId="3" fillId="33" borderId="15" xfId="65" applyFont="1" applyFill="1" applyBorder="1" applyAlignment="1" applyProtection="1">
      <alignment horizontal="center"/>
      <protection/>
    </xf>
    <xf numFmtId="0" fontId="13" fillId="38" borderId="27" xfId="63" applyFont="1" applyFill="1" applyBorder="1" applyAlignment="1" applyProtection="1">
      <alignment horizontal="center"/>
      <protection locked="0"/>
    </xf>
    <xf numFmtId="0" fontId="1" fillId="33" borderId="14" xfId="65" applyFont="1" applyFill="1" applyBorder="1" applyAlignment="1" applyProtection="1">
      <alignment vertical="center"/>
      <protection/>
    </xf>
    <xf numFmtId="0" fontId="1" fillId="33" borderId="10" xfId="65" applyFont="1" applyFill="1" applyBorder="1" applyAlignment="1" applyProtection="1">
      <alignment horizontal="left" vertical="center"/>
      <protection/>
    </xf>
    <xf numFmtId="0" fontId="1" fillId="33" borderId="10" xfId="65" applyFont="1" applyFill="1" applyBorder="1" applyAlignment="1" applyProtection="1">
      <alignment horizontal="center" vertical="center" wrapText="1"/>
      <protection/>
    </xf>
    <xf numFmtId="41" fontId="1" fillId="33" borderId="14" xfId="63" applyNumberFormat="1" applyFont="1" applyFill="1" applyBorder="1" applyAlignment="1" applyProtection="1">
      <alignment horizontal="left" vertical="center"/>
      <protection/>
    </xf>
    <xf numFmtId="0" fontId="13" fillId="0" borderId="0" xfId="0" applyFont="1" applyBorder="1" applyAlignment="1">
      <alignment vertical="center"/>
    </xf>
    <xf numFmtId="164" fontId="1" fillId="33" borderId="10" xfId="0" applyNumberFormat="1" applyFont="1" applyFill="1" applyBorder="1" applyAlignment="1" applyProtection="1">
      <alignment horizontal="center" vertical="center" wrapText="1"/>
      <protection/>
    </xf>
    <xf numFmtId="170" fontId="1" fillId="33" borderId="15" xfId="63" applyNumberFormat="1" applyFont="1" applyFill="1" applyBorder="1" applyAlignment="1" applyProtection="1">
      <alignment horizontal="center" vertical="center"/>
      <protection/>
    </xf>
    <xf numFmtId="0" fontId="39" fillId="33" borderId="0" xfId="65" applyFont="1" applyFill="1" applyBorder="1" applyAlignment="1" applyProtection="1">
      <alignment/>
      <protection hidden="1"/>
    </xf>
    <xf numFmtId="0" fontId="1" fillId="33" borderId="10" xfId="63" applyFont="1" applyFill="1" applyBorder="1" applyAlignment="1" applyProtection="1">
      <alignment horizontal="center" vertical="center"/>
      <protection/>
    </xf>
    <xf numFmtId="0" fontId="13" fillId="36" borderId="13" xfId="0" applyFont="1" applyFill="1" applyBorder="1" applyAlignment="1" applyProtection="1">
      <alignment horizontal="left" vertical="center"/>
      <protection locked="0"/>
    </xf>
    <xf numFmtId="0" fontId="13" fillId="36" borderId="10" xfId="0" applyFont="1" applyFill="1" applyBorder="1" applyAlignment="1" applyProtection="1">
      <alignment horizontal="left" vertical="center"/>
      <protection locked="0"/>
    </xf>
    <xf numFmtId="0" fontId="13" fillId="36" borderId="14" xfId="0" applyFont="1" applyFill="1" applyBorder="1" applyAlignment="1" applyProtection="1">
      <alignment horizontal="left" vertical="center"/>
      <protection locked="0"/>
    </xf>
    <xf numFmtId="0" fontId="13" fillId="36" borderId="26" xfId="0" applyFont="1" applyFill="1" applyBorder="1" applyAlignment="1" applyProtection="1">
      <alignment horizontal="left" vertical="center"/>
      <protection locked="0"/>
    </xf>
    <xf numFmtId="0" fontId="1" fillId="33" borderId="22" xfId="0" applyNumberFormat="1" applyFont="1" applyFill="1" applyBorder="1" applyAlignment="1" applyProtection="1">
      <alignment horizontal="left" vertical="center"/>
      <protection/>
    </xf>
    <xf numFmtId="0" fontId="1" fillId="33" borderId="17" xfId="0" applyNumberFormat="1" applyFont="1" applyFill="1" applyBorder="1" applyAlignment="1" applyProtection="1">
      <alignment horizontal="left" vertical="center"/>
      <protection/>
    </xf>
    <xf numFmtId="0" fontId="1" fillId="33" borderId="16" xfId="0" applyNumberFormat="1" applyFont="1" applyFill="1" applyBorder="1" applyAlignment="1" applyProtection="1">
      <alignment horizontal="left" vertical="center"/>
      <protection/>
    </xf>
    <xf numFmtId="0" fontId="1" fillId="33" borderId="25" xfId="0" applyNumberFormat="1" applyFont="1" applyFill="1" applyBorder="1" applyAlignment="1" applyProtection="1">
      <alignment horizontal="left" vertical="center"/>
      <protection/>
    </xf>
    <xf numFmtId="0" fontId="1" fillId="33" borderId="20" xfId="0" applyNumberFormat="1" applyFont="1" applyFill="1" applyBorder="1" applyAlignment="1" applyProtection="1">
      <alignment horizontal="left" vertical="center"/>
      <protection/>
    </xf>
    <xf numFmtId="0" fontId="1" fillId="33" borderId="28" xfId="0" applyNumberFormat="1" applyFont="1" applyFill="1" applyBorder="1" applyAlignment="1" applyProtection="1">
      <alignment horizontal="left" vertical="center"/>
      <protection/>
    </xf>
    <xf numFmtId="164" fontId="1" fillId="33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vertical="center"/>
    </xf>
    <xf numFmtId="0" fontId="10" fillId="33" borderId="15" xfId="0" applyFont="1" applyFill="1" applyBorder="1" applyAlignment="1" applyProtection="1">
      <alignment horizontal="center" vertical="center" wrapText="1"/>
      <protection/>
    </xf>
    <xf numFmtId="0" fontId="10" fillId="33" borderId="18" xfId="0" applyFont="1" applyFill="1" applyBorder="1" applyAlignment="1" applyProtection="1">
      <alignment horizontal="center" vertical="center" wrapText="1"/>
      <protection/>
    </xf>
    <xf numFmtId="0" fontId="10" fillId="33" borderId="11" xfId="0" applyFont="1" applyFill="1" applyBorder="1" applyAlignment="1" applyProtection="1">
      <alignment horizontal="center" vertical="center" wrapText="1"/>
      <protection/>
    </xf>
    <xf numFmtId="0" fontId="10" fillId="33" borderId="14" xfId="0" applyFont="1" applyFill="1" applyBorder="1" applyAlignment="1" applyProtection="1">
      <alignment horizontal="center" vertical="center"/>
      <protection/>
    </xf>
    <xf numFmtId="0" fontId="10" fillId="33" borderId="26" xfId="0" applyFont="1" applyFill="1" applyBorder="1" applyAlignment="1" applyProtection="1">
      <alignment horizontal="center" vertical="center"/>
      <protection/>
    </xf>
    <xf numFmtId="0" fontId="10" fillId="33" borderId="13" xfId="0" applyFont="1" applyFill="1" applyBorder="1" applyAlignment="1" applyProtection="1">
      <alignment horizontal="center" vertical="center"/>
      <protection/>
    </xf>
    <xf numFmtId="0" fontId="1" fillId="33" borderId="26" xfId="0" applyFont="1" applyFill="1" applyBorder="1" applyAlignment="1" applyProtection="1">
      <alignment horizontal="left" vertical="center" wrapText="1"/>
      <protection/>
    </xf>
    <xf numFmtId="0" fontId="1" fillId="33" borderId="13" xfId="0" applyFont="1" applyFill="1" applyBorder="1" applyAlignment="1" applyProtection="1">
      <alignment horizontal="left" vertical="center" wrapText="1"/>
      <protection/>
    </xf>
    <xf numFmtId="41" fontId="35" fillId="0" borderId="14" xfId="0" applyNumberFormat="1" applyFont="1" applyBorder="1" applyAlignment="1" applyProtection="1">
      <alignment horizontal="left" vertical="center"/>
      <protection/>
    </xf>
    <xf numFmtId="41" fontId="35" fillId="0" borderId="26" xfId="0" applyNumberFormat="1" applyFont="1" applyBorder="1" applyAlignment="1" applyProtection="1">
      <alignment horizontal="left" vertical="center"/>
      <protection/>
    </xf>
    <xf numFmtId="41" fontId="35" fillId="0" borderId="13" xfId="0" applyNumberFormat="1" applyFont="1" applyBorder="1" applyAlignment="1" applyProtection="1">
      <alignment horizontal="left" vertical="center"/>
      <protection/>
    </xf>
    <xf numFmtId="41" fontId="1" fillId="33" borderId="14" xfId="0" applyNumberFormat="1" applyFont="1" applyFill="1" applyBorder="1" applyAlignment="1" applyProtection="1">
      <alignment horizontal="left" vertical="center"/>
      <protection/>
    </xf>
    <xf numFmtId="41" fontId="1" fillId="33" borderId="26" xfId="0" applyNumberFormat="1" applyFont="1" applyFill="1" applyBorder="1" applyAlignment="1" applyProtection="1">
      <alignment horizontal="left" vertical="center"/>
      <protection/>
    </xf>
    <xf numFmtId="41" fontId="1" fillId="33" borderId="13" xfId="0" applyNumberFormat="1" applyFont="1" applyFill="1" applyBorder="1" applyAlignment="1" applyProtection="1">
      <alignment horizontal="left" vertical="center"/>
      <protection/>
    </xf>
    <xf numFmtId="0" fontId="10" fillId="33" borderId="10" xfId="0" applyFont="1" applyFill="1" applyBorder="1" applyAlignment="1" applyProtection="1">
      <alignment horizontal="center" vertical="center" wrapText="1"/>
      <protection/>
    </xf>
    <xf numFmtId="0" fontId="10" fillId="33" borderId="14" xfId="0" applyFont="1" applyFill="1" applyBorder="1" applyAlignment="1" applyProtection="1">
      <alignment horizontal="left" vertical="center"/>
      <protection/>
    </xf>
    <xf numFmtId="0" fontId="10" fillId="33" borderId="26" xfId="0" applyFont="1" applyFill="1" applyBorder="1" applyAlignment="1" applyProtection="1">
      <alignment horizontal="left" vertical="center"/>
      <protection/>
    </xf>
    <xf numFmtId="0" fontId="10" fillId="33" borderId="13" xfId="0" applyFont="1" applyFill="1" applyBorder="1" applyAlignment="1" applyProtection="1">
      <alignment horizontal="left" vertical="center"/>
      <protection/>
    </xf>
    <xf numFmtId="41" fontId="1" fillId="33" borderId="14" xfId="0" applyNumberFormat="1" applyFont="1" applyFill="1" applyBorder="1" applyAlignment="1" applyProtection="1">
      <alignment horizontal="left" vertical="center"/>
      <protection/>
    </xf>
    <xf numFmtId="41" fontId="1" fillId="33" borderId="26" xfId="0" applyNumberFormat="1" applyFont="1" applyFill="1" applyBorder="1" applyAlignment="1" applyProtection="1">
      <alignment horizontal="left" vertical="center"/>
      <protection/>
    </xf>
    <xf numFmtId="41" fontId="1" fillId="33" borderId="13" xfId="0" applyNumberFormat="1" applyFont="1" applyFill="1" applyBorder="1" applyAlignment="1" applyProtection="1">
      <alignment horizontal="left" vertical="center"/>
      <protection/>
    </xf>
    <xf numFmtId="41" fontId="10" fillId="0" borderId="14" xfId="0" applyNumberFormat="1" applyFont="1" applyBorder="1" applyAlignment="1" applyProtection="1">
      <alignment horizontal="left" vertical="center"/>
      <protection/>
    </xf>
    <xf numFmtId="41" fontId="10" fillId="0" borderId="26" xfId="0" applyNumberFormat="1" applyFont="1" applyBorder="1" applyAlignment="1" applyProtection="1">
      <alignment horizontal="left" vertical="center"/>
      <protection/>
    </xf>
    <xf numFmtId="41" fontId="10" fillId="0" borderId="13" xfId="0" applyNumberFormat="1" applyFont="1" applyBorder="1" applyAlignment="1" applyProtection="1">
      <alignment horizontal="left" vertical="center"/>
      <protection/>
    </xf>
    <xf numFmtId="0" fontId="1" fillId="33" borderId="14" xfId="0" applyFont="1" applyFill="1" applyBorder="1" applyAlignment="1" applyProtection="1">
      <alignment horizontal="left" vertical="center" wrapText="1"/>
      <protection/>
    </xf>
    <xf numFmtId="0" fontId="1" fillId="33" borderId="29" xfId="63" applyFont="1" applyFill="1" applyBorder="1" applyAlignment="1" applyProtection="1">
      <alignment horizontal="left"/>
      <protection/>
    </xf>
    <xf numFmtId="0" fontId="0" fillId="0" borderId="30" xfId="0" applyBorder="1" applyAlignment="1">
      <alignment wrapText="1"/>
    </xf>
    <xf numFmtId="0" fontId="1" fillId="33" borderId="30" xfId="63" applyFont="1" applyFill="1" applyBorder="1" applyAlignment="1" applyProtection="1">
      <alignment horizontal="left"/>
      <protection/>
    </xf>
    <xf numFmtId="0" fontId="1" fillId="33" borderId="31" xfId="63" applyFont="1" applyFill="1" applyBorder="1" applyAlignment="1" applyProtection="1">
      <alignment horizontal="left"/>
      <protection/>
    </xf>
    <xf numFmtId="178" fontId="13" fillId="36" borderId="10" xfId="0" applyNumberFormat="1" applyFont="1" applyFill="1" applyBorder="1" applyAlignment="1" applyProtection="1">
      <alignment horizontal="left" vertical="center"/>
      <protection locked="0"/>
    </xf>
    <xf numFmtId="41" fontId="1" fillId="33" borderId="14" xfId="65" applyNumberFormat="1" applyFont="1" applyFill="1" applyBorder="1" applyAlignment="1" applyProtection="1">
      <alignment/>
      <protection/>
    </xf>
    <xf numFmtId="49" fontId="1" fillId="33" borderId="10" xfId="0" applyNumberFormat="1" applyFont="1" applyFill="1" applyBorder="1" applyAlignment="1" applyProtection="1">
      <alignment horizontal="center" vertical="center"/>
      <protection/>
    </xf>
    <xf numFmtId="0" fontId="25" fillId="33" borderId="26" xfId="0" applyFont="1" applyFill="1" applyBorder="1" applyAlignment="1">
      <alignment horizontal="center" vertical="center"/>
    </xf>
    <xf numFmtId="165" fontId="25" fillId="33" borderId="26" xfId="0" applyNumberFormat="1" applyFont="1" applyFill="1" applyBorder="1" applyAlignment="1" applyProtection="1">
      <alignment horizontal="center" vertical="center"/>
      <protection/>
    </xf>
    <xf numFmtId="0" fontId="25" fillId="33" borderId="32" xfId="0" applyFont="1" applyFill="1" applyBorder="1" applyAlignment="1">
      <alignment horizontal="center" vertical="center"/>
    </xf>
    <xf numFmtId="165" fontId="25" fillId="33" borderId="32" xfId="0" applyNumberFormat="1" applyFont="1" applyFill="1" applyBorder="1" applyAlignment="1" applyProtection="1">
      <alignment horizontal="center" vertical="center"/>
      <protection/>
    </xf>
    <xf numFmtId="0" fontId="10" fillId="33" borderId="0" xfId="63" applyFont="1" applyFill="1" applyBorder="1" applyAlignment="1" applyProtection="1">
      <alignment horizontal="center" vertical="center"/>
      <protection/>
    </xf>
    <xf numFmtId="0" fontId="1" fillId="34" borderId="0" xfId="63" applyFont="1" applyFill="1" applyBorder="1" applyAlignment="1" applyProtection="1">
      <alignment horizontal="center"/>
      <protection/>
    </xf>
    <xf numFmtId="0" fontId="13" fillId="37" borderId="0" xfId="63" applyNumberFormat="1" applyFont="1" applyFill="1" applyBorder="1" applyAlignment="1" applyProtection="1">
      <alignment horizontal="center" vertical="center"/>
      <protection/>
    </xf>
    <xf numFmtId="0" fontId="11" fillId="33" borderId="0" xfId="63" applyFont="1" applyFill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10" fillId="35" borderId="0" xfId="63" applyFont="1" applyFill="1" applyBorder="1" applyAlignment="1" applyProtection="1">
      <alignment horizontal="center" vertical="center"/>
      <protection/>
    </xf>
    <xf numFmtId="0" fontId="2" fillId="33" borderId="0" xfId="61" applyFont="1" applyFill="1" applyAlignment="1">
      <alignment horizontal="left" wrapText="1"/>
      <protection/>
    </xf>
    <xf numFmtId="0" fontId="1" fillId="33" borderId="14" xfId="65" applyFont="1" applyFill="1" applyBorder="1" applyAlignment="1" applyProtection="1">
      <alignment horizontal="center" vertical="center" wrapText="1"/>
      <protection/>
    </xf>
    <xf numFmtId="0" fontId="1" fillId="33" borderId="26" xfId="65" applyFont="1" applyFill="1" applyBorder="1" applyAlignment="1" applyProtection="1">
      <alignment horizontal="center" vertical="center" wrapText="1"/>
      <protection/>
    </xf>
    <xf numFmtId="0" fontId="1" fillId="33" borderId="13" xfId="65" applyFont="1" applyFill="1" applyBorder="1" applyAlignment="1" applyProtection="1">
      <alignment horizontal="center" vertical="center" wrapText="1"/>
      <protection/>
    </xf>
    <xf numFmtId="0" fontId="10" fillId="33" borderId="20" xfId="63" applyFont="1" applyFill="1" applyBorder="1" applyAlignment="1" applyProtection="1">
      <alignment horizontal="left" vertical="center"/>
      <protection/>
    </xf>
    <xf numFmtId="0" fontId="13" fillId="0" borderId="20" xfId="0" applyFont="1" applyBorder="1" applyAlignment="1" applyProtection="1">
      <alignment horizontal="center" vertical="center"/>
      <protection/>
    </xf>
    <xf numFmtId="0" fontId="1" fillId="33" borderId="0" xfId="63" applyFont="1" applyFill="1" applyBorder="1" applyAlignment="1" applyProtection="1">
      <alignment horizontal="left"/>
      <protection/>
    </xf>
    <xf numFmtId="0" fontId="10" fillId="33" borderId="14" xfId="65" applyFont="1" applyFill="1" applyBorder="1" applyAlignment="1" applyProtection="1">
      <alignment horizontal="left"/>
      <protection/>
    </xf>
    <xf numFmtId="0" fontId="0" fillId="0" borderId="26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2" fillId="33" borderId="0" xfId="61" applyFont="1" applyFill="1" applyAlignment="1">
      <alignment horizontal="left" vertical="top" wrapText="1"/>
      <protection/>
    </xf>
    <xf numFmtId="0" fontId="1" fillId="33" borderId="10" xfId="63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/>
      <protection/>
    </xf>
    <xf numFmtId="0" fontId="1" fillId="33" borderId="10" xfId="63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wrapText="1"/>
      <protection/>
    </xf>
    <xf numFmtId="1" fontId="13" fillId="36" borderId="14" xfId="63" applyNumberFormat="1" applyFont="1" applyFill="1" applyBorder="1" applyAlignment="1" applyProtection="1">
      <alignment horizontal="center" vertical="center"/>
      <protection locked="0"/>
    </xf>
    <xf numFmtId="1" fontId="13" fillId="36" borderId="26" xfId="63" applyNumberFormat="1" applyFont="1" applyFill="1" applyBorder="1" applyAlignment="1" applyProtection="1">
      <alignment horizontal="center" vertical="center"/>
      <protection locked="0"/>
    </xf>
    <xf numFmtId="1" fontId="13" fillId="36" borderId="13" xfId="63" applyNumberFormat="1" applyFont="1" applyFill="1" applyBorder="1" applyAlignment="1" applyProtection="1">
      <alignment horizontal="center" vertical="center"/>
      <protection locked="0"/>
    </xf>
    <xf numFmtId="0" fontId="7" fillId="33" borderId="15" xfId="65" applyFont="1" applyFill="1" applyBorder="1" applyAlignment="1" applyProtection="1">
      <alignment horizontal="center" vertical="center" wrapText="1"/>
      <protection/>
    </xf>
    <xf numFmtId="0" fontId="7" fillId="33" borderId="18" xfId="65" applyFont="1" applyFill="1" applyBorder="1" applyAlignment="1" applyProtection="1">
      <alignment horizontal="center" vertical="center" wrapText="1"/>
      <protection/>
    </xf>
    <xf numFmtId="0" fontId="7" fillId="33" borderId="11" xfId="65" applyFont="1" applyFill="1" applyBorder="1" applyAlignment="1" applyProtection="1">
      <alignment horizontal="center" vertical="center" wrapText="1"/>
      <protection/>
    </xf>
    <xf numFmtId="49" fontId="2" fillId="33" borderId="10" xfId="65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 wrapText="1"/>
      <protection/>
    </xf>
    <xf numFmtId="0" fontId="2" fillId="33" borderId="10" xfId="65" applyFont="1" applyFill="1" applyBorder="1" applyAlignment="1" applyProtection="1">
      <alignment horizontal="center"/>
      <protection/>
    </xf>
    <xf numFmtId="0" fontId="2" fillId="33" borderId="10" xfId="65" applyFont="1" applyFill="1" applyBorder="1" applyAlignment="1" applyProtection="1">
      <alignment horizontal="center" vertical="center" wrapText="1"/>
      <protection/>
    </xf>
    <xf numFmtId="0" fontId="3" fillId="33" borderId="14" xfId="65" applyFont="1" applyFill="1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2" fillId="33" borderId="15" xfId="65" applyFont="1" applyFill="1" applyBorder="1" applyAlignment="1" applyProtection="1">
      <alignment horizontal="center" vertical="center" wrapText="1"/>
      <protection/>
    </xf>
    <xf numFmtId="0" fontId="2" fillId="33" borderId="18" xfId="65" applyFont="1" applyFill="1" applyBorder="1" applyAlignment="1" applyProtection="1">
      <alignment horizontal="center" vertical="center" wrapText="1"/>
      <protection/>
    </xf>
    <xf numFmtId="0" fontId="2" fillId="33" borderId="11" xfId="65" applyFont="1" applyFill="1" applyBorder="1" applyAlignment="1" applyProtection="1">
      <alignment horizontal="center" vertical="center" wrapText="1"/>
      <protection/>
    </xf>
    <xf numFmtId="0" fontId="2" fillId="33" borderId="10" xfId="65" applyFont="1" applyFill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/>
      <protection/>
    </xf>
    <xf numFmtId="0" fontId="2" fillId="33" borderId="22" xfId="65" applyFont="1" applyFill="1" applyBorder="1" applyAlignment="1" applyProtection="1">
      <alignment horizontal="center" vertical="center" wrapText="1"/>
      <protection/>
    </xf>
    <xf numFmtId="0" fontId="2" fillId="33" borderId="21" xfId="65" applyFont="1" applyFill="1" applyBorder="1" applyAlignment="1" applyProtection="1">
      <alignment horizontal="center" vertical="center" wrapText="1"/>
      <protection/>
    </xf>
    <xf numFmtId="0" fontId="2" fillId="33" borderId="25" xfId="65" applyFont="1" applyFill="1" applyBorder="1" applyAlignment="1" applyProtection="1">
      <alignment horizontal="center" vertical="center" wrapText="1"/>
      <protection/>
    </xf>
    <xf numFmtId="0" fontId="1" fillId="34" borderId="0" xfId="63" applyFont="1" applyFill="1" applyBorder="1" applyAlignment="1" applyProtection="1">
      <alignment horizontal="left"/>
      <protection/>
    </xf>
    <xf numFmtId="0" fontId="13" fillId="37" borderId="0" xfId="63" applyNumberFormat="1" applyFont="1" applyFill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3" fillId="33" borderId="20" xfId="65" applyFont="1" applyFill="1" applyBorder="1" applyAlignment="1" applyProtection="1">
      <alignment horizontal="left" vertical="center"/>
      <protection/>
    </xf>
    <xf numFmtId="0" fontId="2" fillId="33" borderId="15" xfId="65" applyFont="1" applyFill="1" applyBorder="1" applyAlignment="1" applyProtection="1">
      <alignment horizontal="center" vertical="top" wrapText="1"/>
      <protection/>
    </xf>
    <xf numFmtId="0" fontId="2" fillId="33" borderId="18" xfId="65" applyFont="1" applyFill="1" applyBorder="1" applyAlignment="1" applyProtection="1">
      <alignment horizontal="center" vertical="top" wrapText="1"/>
      <protection/>
    </xf>
    <xf numFmtId="0" fontId="2" fillId="33" borderId="11" xfId="65" applyFont="1" applyFill="1" applyBorder="1" applyAlignment="1" applyProtection="1">
      <alignment horizontal="center" vertical="top" wrapText="1"/>
      <protection/>
    </xf>
    <xf numFmtId="49" fontId="13" fillId="36" borderId="14" xfId="65" applyNumberFormat="1" applyFont="1" applyFill="1" applyBorder="1" applyAlignment="1" applyProtection="1">
      <alignment horizontal="center" vertical="center"/>
      <protection locked="0"/>
    </xf>
    <xf numFmtId="49" fontId="13" fillId="36" borderId="13" xfId="65" applyNumberFormat="1" applyFont="1" applyFill="1" applyBorder="1" applyAlignment="1" applyProtection="1">
      <alignment horizontal="center" vertical="center"/>
      <protection locked="0"/>
    </xf>
    <xf numFmtId="0" fontId="10" fillId="33" borderId="14" xfId="65" applyFont="1" applyFill="1" applyBorder="1" applyAlignment="1" applyProtection="1">
      <alignment horizontal="left" vertical="center"/>
      <protection/>
    </xf>
    <xf numFmtId="0" fontId="10" fillId="33" borderId="26" xfId="65" applyFont="1" applyFill="1" applyBorder="1" applyAlignment="1" applyProtection="1">
      <alignment horizontal="left" vertical="center"/>
      <protection/>
    </xf>
    <xf numFmtId="0" fontId="10" fillId="33" borderId="13" xfId="65" applyFont="1" applyFill="1" applyBorder="1" applyAlignment="1" applyProtection="1">
      <alignment horizontal="left" vertical="center"/>
      <protection/>
    </xf>
    <xf numFmtId="0" fontId="7" fillId="33" borderId="0" xfId="58" applyNumberFormat="1" applyFont="1" applyFill="1" applyBorder="1" applyAlignment="1">
      <alignment horizontal="left" vertical="top" wrapText="1"/>
      <protection/>
    </xf>
    <xf numFmtId="0" fontId="7" fillId="33" borderId="0" xfId="58" applyNumberFormat="1" applyFont="1" applyFill="1" applyBorder="1" applyAlignment="1">
      <alignment horizontal="left" vertical="top"/>
      <protection/>
    </xf>
    <xf numFmtId="0" fontId="1" fillId="33" borderId="10" xfId="65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/>
    </xf>
    <xf numFmtId="0" fontId="1" fillId="33" borderId="14" xfId="65" applyFont="1" applyFill="1" applyBorder="1" applyAlignment="1" applyProtection="1">
      <alignment horizontal="center"/>
      <protection/>
    </xf>
    <xf numFmtId="0" fontId="1" fillId="33" borderId="26" xfId="65" applyFont="1" applyFill="1" applyBorder="1" applyAlignment="1" applyProtection="1">
      <alignment horizontal="center"/>
      <protection/>
    </xf>
    <xf numFmtId="0" fontId="1" fillId="33" borderId="13" xfId="65" applyFont="1" applyFill="1" applyBorder="1" applyAlignment="1" applyProtection="1">
      <alignment horizontal="center"/>
      <protection/>
    </xf>
    <xf numFmtId="0" fontId="1" fillId="33" borderId="14" xfId="65" applyFont="1" applyFill="1" applyBorder="1" applyAlignment="1" applyProtection="1">
      <alignment horizontal="center" vertical="center"/>
      <protection/>
    </xf>
    <xf numFmtId="0" fontId="1" fillId="33" borderId="13" xfId="65" applyFont="1" applyFill="1" applyBorder="1" applyAlignment="1" applyProtection="1">
      <alignment horizontal="center" vertical="center"/>
      <protection/>
    </xf>
    <xf numFmtId="0" fontId="10" fillId="33" borderId="19" xfId="65" applyFont="1" applyFill="1" applyBorder="1" applyAlignment="1" applyProtection="1">
      <alignment horizontal="center" vertical="center"/>
      <protection/>
    </xf>
    <xf numFmtId="0" fontId="10" fillId="33" borderId="33" xfId="65" applyFont="1" applyFill="1" applyBorder="1" applyAlignment="1" applyProtection="1">
      <alignment horizontal="center" vertical="center"/>
      <protection/>
    </xf>
    <xf numFmtId="49" fontId="13" fillId="36" borderId="25" xfId="65" applyNumberFormat="1" applyFont="1" applyFill="1" applyBorder="1" applyAlignment="1" applyProtection="1">
      <alignment horizontal="center" vertical="center"/>
      <protection locked="0"/>
    </xf>
    <xf numFmtId="49" fontId="13" fillId="36" borderId="28" xfId="65" applyNumberFormat="1" applyFont="1" applyFill="1" applyBorder="1" applyAlignment="1" applyProtection="1">
      <alignment horizontal="center" vertical="center"/>
      <protection locked="0"/>
    </xf>
    <xf numFmtId="0" fontId="1" fillId="33" borderId="0" xfId="65" applyFont="1" applyFill="1" applyBorder="1" applyAlignment="1" applyProtection="1">
      <alignment horizontal="left" vertical="center"/>
      <protection/>
    </xf>
    <xf numFmtId="0" fontId="1" fillId="33" borderId="0" xfId="65" applyFont="1" applyFill="1" applyBorder="1" applyAlignment="1" applyProtection="1">
      <alignment horizontal="left" vertical="center"/>
      <protection/>
    </xf>
    <xf numFmtId="0" fontId="1" fillId="33" borderId="10" xfId="65" applyFont="1" applyFill="1" applyBorder="1" applyAlignment="1" applyProtection="1">
      <alignment horizontal="left" vertical="center"/>
      <protection/>
    </xf>
    <xf numFmtId="49" fontId="13" fillId="36" borderId="26" xfId="65" applyNumberFormat="1" applyFont="1" applyFill="1" applyBorder="1" applyAlignment="1" applyProtection="1">
      <alignment horizontal="center" vertical="center"/>
      <protection locked="0"/>
    </xf>
    <xf numFmtId="0" fontId="1" fillId="33" borderId="22" xfId="65" applyFont="1" applyFill="1" applyBorder="1" applyAlignment="1" applyProtection="1">
      <alignment horizontal="left" vertical="center"/>
      <protection/>
    </xf>
    <xf numFmtId="0" fontId="1" fillId="33" borderId="17" xfId="65" applyFont="1" applyFill="1" applyBorder="1" applyAlignment="1" applyProtection="1">
      <alignment horizontal="left" vertical="center"/>
      <protection/>
    </xf>
    <xf numFmtId="0" fontId="1" fillId="33" borderId="16" xfId="65" applyFont="1" applyFill="1" applyBorder="1" applyAlignment="1" applyProtection="1">
      <alignment horizontal="left" vertical="center"/>
      <protection/>
    </xf>
    <xf numFmtId="0" fontId="1" fillId="33" borderId="25" xfId="65" applyFont="1" applyFill="1" applyBorder="1" applyAlignment="1" applyProtection="1">
      <alignment horizontal="left" vertical="center"/>
      <protection/>
    </xf>
    <xf numFmtId="0" fontId="1" fillId="33" borderId="20" xfId="65" applyFont="1" applyFill="1" applyBorder="1" applyAlignment="1" applyProtection="1">
      <alignment horizontal="left" vertical="center"/>
      <protection/>
    </xf>
    <xf numFmtId="0" fontId="1" fillId="33" borderId="28" xfId="65" applyFont="1" applyFill="1" applyBorder="1" applyAlignment="1" applyProtection="1">
      <alignment horizontal="left" vertical="center"/>
      <protection/>
    </xf>
    <xf numFmtId="0" fontId="13" fillId="38" borderId="26" xfId="63" applyFont="1" applyFill="1" applyBorder="1" applyAlignment="1" applyProtection="1">
      <alignment horizontal="center"/>
      <protection locked="0"/>
    </xf>
    <xf numFmtId="0" fontId="13" fillId="38" borderId="13" xfId="63" applyFont="1" applyFill="1" applyBorder="1" applyAlignment="1" applyProtection="1">
      <alignment horizontal="center"/>
      <protection locked="0"/>
    </xf>
    <xf numFmtId="0" fontId="1" fillId="33" borderId="14" xfId="65" applyFont="1" applyFill="1" applyBorder="1" applyAlignment="1" applyProtection="1">
      <alignment horizontal="left" vertical="center"/>
      <protection/>
    </xf>
    <xf numFmtId="0" fontId="1" fillId="33" borderId="26" xfId="65" applyFont="1" applyFill="1" applyBorder="1" applyAlignment="1" applyProtection="1">
      <alignment horizontal="left" vertical="center"/>
      <protection/>
    </xf>
    <xf numFmtId="0" fontId="10" fillId="33" borderId="0" xfId="65" applyFont="1" applyFill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11" fillId="33" borderId="20" xfId="65" applyFont="1" applyFill="1" applyBorder="1" applyAlignment="1" applyProtection="1">
      <alignment horizontal="left" vertical="center"/>
      <protection/>
    </xf>
    <xf numFmtId="0" fontId="1" fillId="33" borderId="0" xfId="65" applyFont="1" applyFill="1" applyBorder="1" applyAlignment="1" applyProtection="1">
      <alignment vertical="center"/>
      <protection/>
    </xf>
    <xf numFmtId="0" fontId="1" fillId="33" borderId="0" xfId="65" applyFont="1" applyFill="1" applyBorder="1" applyAlignment="1" applyProtection="1">
      <alignment vertical="center"/>
      <protection/>
    </xf>
    <xf numFmtId="0" fontId="10" fillId="33" borderId="0" xfId="65" applyFont="1" applyFill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23" fillId="37" borderId="0" xfId="65" applyFont="1" applyFill="1" applyBorder="1" applyAlignment="1" applyProtection="1">
      <alignment vertical="center"/>
      <protection/>
    </xf>
    <xf numFmtId="0" fontId="13" fillId="37" borderId="26" xfId="65" applyFont="1" applyFill="1" applyBorder="1" applyAlignment="1" applyProtection="1">
      <alignment vertical="center"/>
      <protection/>
    </xf>
    <xf numFmtId="0" fontId="13" fillId="0" borderId="26" xfId="0" applyFont="1" applyBorder="1" applyAlignment="1" applyProtection="1">
      <alignment vertical="center"/>
      <protection/>
    </xf>
    <xf numFmtId="0" fontId="13" fillId="0" borderId="13" xfId="0" applyFont="1" applyBorder="1" applyAlignment="1" applyProtection="1">
      <alignment vertical="center"/>
      <protection/>
    </xf>
    <xf numFmtId="0" fontId="1" fillId="33" borderId="22" xfId="65" applyFont="1" applyFill="1" applyBorder="1" applyAlignment="1" applyProtection="1">
      <alignment horizontal="center" vertical="center" wrapText="1"/>
      <protection/>
    </xf>
    <xf numFmtId="0" fontId="1" fillId="33" borderId="21" xfId="65" applyFont="1" applyFill="1" applyBorder="1" applyAlignment="1" applyProtection="1">
      <alignment horizontal="center" vertical="center" wrapText="1"/>
      <protection/>
    </xf>
    <xf numFmtId="0" fontId="1" fillId="33" borderId="25" xfId="65" applyFont="1" applyFill="1" applyBorder="1" applyAlignment="1" applyProtection="1">
      <alignment horizontal="center" vertical="center" wrapText="1"/>
      <protection/>
    </xf>
    <xf numFmtId="0" fontId="1" fillId="34" borderId="0" xfId="65" applyFont="1" applyFill="1" applyBorder="1" applyAlignment="1" applyProtection="1">
      <alignment/>
      <protection/>
    </xf>
    <xf numFmtId="0" fontId="10" fillId="35" borderId="0" xfId="65" applyFont="1" applyFill="1" applyBorder="1" applyAlignment="1" applyProtection="1">
      <alignment vertical="center"/>
      <protection/>
    </xf>
    <xf numFmtId="0" fontId="1" fillId="33" borderId="0" xfId="65" applyFont="1" applyFill="1" applyBorder="1" applyAlignment="1" applyProtection="1">
      <alignment/>
      <protection/>
    </xf>
    <xf numFmtId="0" fontId="0" fillId="0" borderId="0" xfId="0" applyBorder="1" applyAlignment="1">
      <alignment vertical="center"/>
    </xf>
    <xf numFmtId="0" fontId="1" fillId="33" borderId="15" xfId="65" applyFont="1" applyFill="1" applyBorder="1" applyAlignment="1" applyProtection="1">
      <alignment horizontal="center" vertical="center"/>
      <protection/>
    </xf>
    <xf numFmtId="0" fontId="1" fillId="33" borderId="11" xfId="65" applyFont="1" applyFill="1" applyBorder="1" applyAlignment="1" applyProtection="1">
      <alignment horizontal="center" vertical="center"/>
      <protection/>
    </xf>
    <xf numFmtId="0" fontId="1" fillId="33" borderId="14" xfId="65" applyFont="1" applyFill="1" applyBorder="1" applyAlignment="1" applyProtection="1">
      <alignment vertical="center"/>
      <protection/>
    </xf>
    <xf numFmtId="0" fontId="0" fillId="0" borderId="26" xfId="0" applyBorder="1" applyAlignment="1">
      <alignment vertical="center"/>
    </xf>
    <xf numFmtId="0" fontId="13" fillId="36" borderId="26" xfId="65" applyFont="1" applyFill="1" applyBorder="1" applyAlignment="1" applyProtection="1">
      <alignment horizontal="left" vertical="center"/>
      <protection locked="0"/>
    </xf>
    <xf numFmtId="0" fontId="13" fillId="36" borderId="13" xfId="65" applyFont="1" applyFill="1" applyBorder="1" applyAlignment="1" applyProtection="1">
      <alignment horizontal="left" vertical="center"/>
      <protection locked="0"/>
    </xf>
    <xf numFmtId="0" fontId="1" fillId="33" borderId="26" xfId="65" applyFont="1" applyFill="1" applyBorder="1" applyAlignment="1" applyProtection="1">
      <alignment horizontal="center" vertical="center"/>
      <protection/>
    </xf>
    <xf numFmtId="0" fontId="1" fillId="33" borderId="11" xfId="65" applyFont="1" applyFill="1" applyBorder="1" applyAlignment="1" applyProtection="1">
      <alignment vertical="center"/>
      <protection/>
    </xf>
    <xf numFmtId="0" fontId="10" fillId="33" borderId="12" xfId="65" applyFont="1" applyFill="1" applyBorder="1" applyAlignment="1" applyProtection="1">
      <alignment horizontal="center"/>
      <protection/>
    </xf>
    <xf numFmtId="0" fontId="1" fillId="33" borderId="14" xfId="63" applyFont="1" applyFill="1" applyBorder="1" applyAlignment="1" applyProtection="1">
      <alignment horizontal="left" vertical="center"/>
      <protection/>
    </xf>
    <xf numFmtId="0" fontId="1" fillId="33" borderId="26" xfId="63" applyFont="1" applyFill="1" applyBorder="1" applyAlignment="1" applyProtection="1">
      <alignment horizontal="left" vertical="center"/>
      <protection/>
    </xf>
    <xf numFmtId="0" fontId="1" fillId="33" borderId="10" xfId="65" applyFont="1" applyFill="1" applyBorder="1" applyAlignment="1" applyProtection="1">
      <alignment vertical="top"/>
      <protection/>
    </xf>
    <xf numFmtId="0" fontId="1" fillId="0" borderId="10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 vertical="top" wrapText="1"/>
      <protection/>
    </xf>
    <xf numFmtId="0" fontId="14" fillId="33" borderId="22" xfId="65" applyFont="1" applyFill="1" applyBorder="1" applyAlignment="1" applyProtection="1">
      <alignment horizontal="center" vertical="center" wrapText="1"/>
      <protection/>
    </xf>
    <xf numFmtId="0" fontId="14" fillId="33" borderId="17" xfId="65" applyFont="1" applyFill="1" applyBorder="1" applyAlignment="1" applyProtection="1">
      <alignment horizontal="center" vertical="center" wrapText="1"/>
      <protection/>
    </xf>
    <xf numFmtId="0" fontId="14" fillId="33" borderId="16" xfId="65" applyFont="1" applyFill="1" applyBorder="1" applyAlignment="1" applyProtection="1">
      <alignment horizontal="center" vertical="center" wrapText="1"/>
      <protection/>
    </xf>
    <xf numFmtId="0" fontId="14" fillId="33" borderId="25" xfId="65" applyFont="1" applyFill="1" applyBorder="1" applyAlignment="1" applyProtection="1">
      <alignment horizontal="center" vertical="center" wrapText="1"/>
      <protection/>
    </xf>
    <xf numFmtId="0" fontId="14" fillId="33" borderId="20" xfId="65" applyFont="1" applyFill="1" applyBorder="1" applyAlignment="1" applyProtection="1">
      <alignment horizontal="center" vertical="center" wrapText="1"/>
      <protection/>
    </xf>
    <xf numFmtId="0" fontId="14" fillId="33" borderId="28" xfId="65" applyFont="1" applyFill="1" applyBorder="1" applyAlignment="1" applyProtection="1">
      <alignment horizontal="center" vertical="center" wrapText="1"/>
      <protection/>
    </xf>
    <xf numFmtId="0" fontId="1" fillId="33" borderId="10" xfId="65" applyFont="1" applyFill="1" applyBorder="1" applyAlignment="1" applyProtection="1">
      <alignment horizontal="center" vertical="center"/>
      <protection/>
    </xf>
    <xf numFmtId="0" fontId="1" fillId="33" borderId="10" xfId="65" applyFont="1" applyFill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169" fontId="13" fillId="36" borderId="15" xfId="65" applyNumberFormat="1" applyFont="1" applyFill="1" applyBorder="1" applyAlignment="1" applyProtection="1">
      <alignment horizontal="center" vertical="center"/>
      <protection locked="0"/>
    </xf>
    <xf numFmtId="169" fontId="13" fillId="36" borderId="11" xfId="65" applyNumberFormat="1" applyFont="1" applyFill="1" applyBorder="1" applyAlignment="1" applyProtection="1">
      <alignment horizontal="center" vertical="center"/>
      <protection locked="0"/>
    </xf>
    <xf numFmtId="170" fontId="1" fillId="33" borderId="15" xfId="65" applyNumberFormat="1" applyFont="1" applyFill="1" applyBorder="1" applyAlignment="1" applyProtection="1">
      <alignment horizontal="center" vertical="center"/>
      <protection/>
    </xf>
    <xf numFmtId="170" fontId="1" fillId="33" borderId="11" xfId="65" applyNumberFormat="1" applyFont="1" applyFill="1" applyBorder="1" applyAlignment="1" applyProtection="1">
      <alignment horizontal="center" vertical="center"/>
      <protection/>
    </xf>
    <xf numFmtId="0" fontId="1" fillId="33" borderId="26" xfId="65" applyFont="1" applyFill="1" applyBorder="1" applyAlignment="1" applyProtection="1">
      <alignment vertical="center"/>
      <protection/>
    </xf>
    <xf numFmtId="0" fontId="1" fillId="33" borderId="13" xfId="65" applyFont="1" applyFill="1" applyBorder="1" applyAlignment="1" applyProtection="1">
      <alignment vertical="center"/>
      <protection/>
    </xf>
    <xf numFmtId="0" fontId="1" fillId="33" borderId="10" xfId="65" applyFont="1" applyFill="1" applyBorder="1" applyAlignment="1" applyProtection="1">
      <alignment vertical="center"/>
      <protection/>
    </xf>
    <xf numFmtId="180" fontId="13" fillId="36" borderId="14" xfId="65" applyNumberFormat="1" applyFont="1" applyFill="1" applyBorder="1" applyAlignment="1" applyProtection="1">
      <alignment vertical="center"/>
      <protection locked="0"/>
    </xf>
    <xf numFmtId="180" fontId="13" fillId="36" borderId="26" xfId="65" applyNumberFormat="1" applyFont="1" applyFill="1" applyBorder="1" applyAlignment="1" applyProtection="1">
      <alignment vertical="center"/>
      <protection locked="0"/>
    </xf>
    <xf numFmtId="180" fontId="13" fillId="36" borderId="13" xfId="65" applyNumberFormat="1" applyFont="1" applyFill="1" applyBorder="1" applyAlignment="1" applyProtection="1">
      <alignment vertical="center"/>
      <protection locked="0"/>
    </xf>
    <xf numFmtId="0" fontId="0" fillId="0" borderId="10" xfId="0" applyBorder="1" applyAlignment="1">
      <alignment horizontal="center" vertical="center" wrapText="1"/>
    </xf>
    <xf numFmtId="0" fontId="13" fillId="36" borderId="10" xfId="65" applyFont="1" applyFill="1" applyBorder="1" applyAlignment="1" applyProtection="1">
      <alignment horizontal="right" vertical="center"/>
      <protection locked="0"/>
    </xf>
    <xf numFmtId="0" fontId="13" fillId="0" borderId="10" xfId="0" applyFont="1" applyBorder="1" applyAlignment="1" applyProtection="1">
      <alignment horizontal="right" vertical="center"/>
      <protection locked="0"/>
    </xf>
    <xf numFmtId="49" fontId="13" fillId="36" borderId="10" xfId="65" applyNumberFormat="1" applyFont="1" applyFill="1" applyBorder="1" applyAlignment="1" applyProtection="1">
      <alignment horizontal="left" vertical="center"/>
      <protection locked="0"/>
    </xf>
    <xf numFmtId="49" fontId="13" fillId="0" borderId="10" xfId="0" applyNumberFormat="1" applyFont="1" applyBorder="1" applyAlignment="1" applyProtection="1">
      <alignment horizontal="left" vertical="center"/>
      <protection locked="0"/>
    </xf>
    <xf numFmtId="0" fontId="1" fillId="33" borderId="10" xfId="65" applyFont="1" applyFill="1" applyBorder="1" applyAlignment="1" applyProtection="1">
      <alignment horizontal="left" vertical="center"/>
      <protection/>
    </xf>
    <xf numFmtId="0" fontId="0" fillId="0" borderId="10" xfId="0" applyBorder="1" applyAlignment="1">
      <alignment horizontal="left" vertical="center"/>
    </xf>
    <xf numFmtId="0" fontId="1" fillId="0" borderId="14" xfId="65" applyFont="1" applyBorder="1" applyAlignment="1" applyProtection="1">
      <alignment horizontal="left" vertical="center"/>
      <protection/>
    </xf>
    <xf numFmtId="0" fontId="1" fillId="0" borderId="26" xfId="65" applyFont="1" applyBorder="1" applyAlignment="1" applyProtection="1">
      <alignment horizontal="left" vertical="center"/>
      <protection/>
    </xf>
    <xf numFmtId="0" fontId="1" fillId="0" borderId="13" xfId="65" applyFont="1" applyBorder="1" applyAlignment="1" applyProtection="1">
      <alignment horizontal="left" vertical="center"/>
      <protection/>
    </xf>
    <xf numFmtId="0" fontId="1" fillId="33" borderId="13" xfId="65" applyFont="1" applyFill="1" applyBorder="1" applyAlignment="1" applyProtection="1">
      <alignment horizontal="left" vertical="center"/>
      <protection/>
    </xf>
    <xf numFmtId="0" fontId="10" fillId="33" borderId="19" xfId="65" applyFont="1" applyFill="1" applyBorder="1" applyAlignment="1" applyProtection="1">
      <alignment horizontal="center"/>
      <protection/>
    </xf>
    <xf numFmtId="0" fontId="10" fillId="33" borderId="32" xfId="65" applyFont="1" applyFill="1" applyBorder="1" applyAlignment="1" applyProtection="1">
      <alignment horizontal="center"/>
      <protection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42" fontId="1" fillId="33" borderId="25" xfId="65" applyNumberFormat="1" applyFont="1" applyFill="1" applyBorder="1" applyAlignment="1" applyProtection="1">
      <alignment horizontal="left"/>
      <protection/>
    </xf>
    <xf numFmtId="0" fontId="0" fillId="0" borderId="20" xfId="0" applyBorder="1" applyAlignment="1">
      <alignment horizontal="left"/>
    </xf>
    <xf numFmtId="0" fontId="0" fillId="0" borderId="28" xfId="0" applyBorder="1" applyAlignment="1">
      <alignment horizontal="left"/>
    </xf>
    <xf numFmtId="0" fontId="10" fillId="33" borderId="26" xfId="65" applyFont="1" applyFill="1" applyBorder="1" applyAlignment="1" applyProtection="1">
      <alignment horizontal="left" wrapText="1"/>
      <protection/>
    </xf>
    <xf numFmtId="0" fontId="0" fillId="0" borderId="26" xfId="0" applyBorder="1" applyAlignment="1">
      <alignment horizontal="left" wrapText="1"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" fillId="33" borderId="11" xfId="65" applyFont="1" applyFill="1" applyBorder="1" applyAlignment="1" applyProtection="1">
      <alignment horizontal="left" vertical="center"/>
      <protection/>
    </xf>
    <xf numFmtId="0" fontId="1" fillId="33" borderId="10" xfId="65" applyFont="1" applyFill="1" applyBorder="1" applyAlignment="1" applyProtection="1">
      <alignment horizontal="left" vertical="center" wrapText="1"/>
      <protection/>
    </xf>
    <xf numFmtId="0" fontId="0" fillId="0" borderId="10" xfId="0" applyBorder="1" applyAlignment="1">
      <alignment horizontal="left" vertical="center" wrapText="1"/>
    </xf>
    <xf numFmtId="0" fontId="1" fillId="33" borderId="14" xfId="65" applyFont="1" applyFill="1" applyBorder="1" applyAlignment="1" applyProtection="1">
      <alignment horizontal="left"/>
      <protection/>
    </xf>
    <xf numFmtId="0" fontId="1" fillId="33" borderId="26" xfId="65" applyFont="1" applyFill="1" applyBorder="1" applyAlignment="1" applyProtection="1">
      <alignment horizontal="left"/>
      <protection/>
    </xf>
    <xf numFmtId="0" fontId="1" fillId="33" borderId="13" xfId="65" applyFont="1" applyFill="1" applyBorder="1" applyAlignment="1" applyProtection="1">
      <alignment horizontal="left"/>
      <protection/>
    </xf>
    <xf numFmtId="42" fontId="1" fillId="33" borderId="14" xfId="65" applyNumberFormat="1" applyFont="1" applyFill="1" applyBorder="1" applyAlignment="1" applyProtection="1">
      <alignment horizontal="left"/>
      <protection/>
    </xf>
    <xf numFmtId="0" fontId="0" fillId="0" borderId="26" xfId="0" applyBorder="1" applyAlignment="1">
      <alignment horizontal="left"/>
    </xf>
    <xf numFmtId="0" fontId="0" fillId="0" borderId="13" xfId="0" applyBorder="1" applyAlignment="1">
      <alignment horizontal="left"/>
    </xf>
    <xf numFmtId="0" fontId="13" fillId="36" borderId="10" xfId="65" applyFont="1" applyFill="1" applyBorder="1" applyAlignment="1" applyProtection="1">
      <alignment horizontal="left" vertical="center"/>
      <protection locked="0"/>
    </xf>
    <xf numFmtId="0" fontId="13" fillId="0" borderId="10" xfId="0" applyFont="1" applyBorder="1" applyAlignment="1" applyProtection="1">
      <alignment horizontal="left" vertical="center"/>
      <protection locked="0"/>
    </xf>
    <xf numFmtId="0" fontId="1" fillId="34" borderId="0" xfId="65" applyFont="1" applyFill="1" applyBorder="1" applyAlignment="1" applyProtection="1">
      <alignment horizontal="left"/>
      <protection/>
    </xf>
    <xf numFmtId="0" fontId="10" fillId="35" borderId="0" xfId="65" applyFont="1" applyFill="1" applyBorder="1" applyAlignment="1" applyProtection="1">
      <alignment horizontal="left" vertical="center"/>
      <protection/>
    </xf>
    <xf numFmtId="0" fontId="10" fillId="33" borderId="0" xfId="65" applyFont="1" applyFill="1" applyBorder="1" applyAlignment="1" applyProtection="1">
      <alignment horizontal="left" vertical="center"/>
      <protection/>
    </xf>
    <xf numFmtId="0" fontId="0" fillId="0" borderId="0" xfId="0" applyBorder="1" applyAlignment="1">
      <alignment horizontal="left" vertical="center"/>
    </xf>
    <xf numFmtId="0" fontId="1" fillId="33" borderId="0" xfId="65" applyFont="1" applyFill="1" applyBorder="1" applyAlignment="1" applyProtection="1">
      <alignment horizontal="left"/>
      <protection/>
    </xf>
    <xf numFmtId="0" fontId="0" fillId="0" borderId="0" xfId="0" applyBorder="1" applyAlignment="1">
      <alignment horizontal="center" vertical="center"/>
    </xf>
    <xf numFmtId="0" fontId="23" fillId="37" borderId="0" xfId="65" applyFont="1" applyFill="1" applyBorder="1" applyAlignment="1" applyProtection="1">
      <alignment horizontal="left" vertical="center"/>
      <protection/>
    </xf>
    <xf numFmtId="0" fontId="1" fillId="33" borderId="11" xfId="65" applyFont="1" applyFill="1" applyBorder="1" applyAlignment="1" applyProtection="1">
      <alignment horizontal="left" vertical="center" wrapText="1"/>
      <protection/>
    </xf>
    <xf numFmtId="0" fontId="0" fillId="0" borderId="11" xfId="0" applyBorder="1" applyAlignment="1">
      <alignment horizontal="left" vertical="center" wrapText="1"/>
    </xf>
    <xf numFmtId="0" fontId="13" fillId="37" borderId="13" xfId="65" applyFont="1" applyFill="1" applyBorder="1" applyAlignment="1" applyProtection="1">
      <alignment horizontal="left" vertical="center"/>
      <protection/>
    </xf>
    <xf numFmtId="0" fontId="13" fillId="37" borderId="10" xfId="0" applyFont="1" applyFill="1" applyBorder="1" applyAlignment="1" applyProtection="1">
      <alignment horizontal="left" vertical="center"/>
      <protection/>
    </xf>
    <xf numFmtId="0" fontId="0" fillId="0" borderId="14" xfId="0" applyBorder="1" applyAlignment="1">
      <alignment horizontal="left" vertical="center"/>
    </xf>
    <xf numFmtId="0" fontId="1" fillId="33" borderId="10" xfId="63" applyFont="1" applyFill="1" applyBorder="1" applyAlignment="1" applyProtection="1">
      <alignment horizontal="left" vertical="center"/>
      <protection/>
    </xf>
    <xf numFmtId="0" fontId="0" fillId="0" borderId="14" xfId="0" applyBorder="1" applyAlignment="1">
      <alignment horizontal="center" vertical="center"/>
    </xf>
    <xf numFmtId="0" fontId="35" fillId="33" borderId="0" xfId="65" applyFont="1" applyFill="1" applyBorder="1" applyAlignment="1" applyProtection="1">
      <alignment horizontal="left" vertical="center"/>
      <protection/>
    </xf>
    <xf numFmtId="0" fontId="50" fillId="0" borderId="0" xfId="0" applyFont="1" applyBorder="1" applyAlignment="1">
      <alignment horizontal="left" vertical="center"/>
    </xf>
    <xf numFmtId="0" fontId="1" fillId="0" borderId="10" xfId="65" applyFont="1" applyBorder="1" applyAlignment="1" applyProtection="1">
      <alignment horizontal="center" vertical="center" wrapText="1"/>
      <protection/>
    </xf>
    <xf numFmtId="41" fontId="1" fillId="33" borderId="10" xfId="65" applyNumberFormat="1" applyFont="1" applyFill="1" applyBorder="1" applyAlignment="1" applyProtection="1">
      <alignment/>
      <protection/>
    </xf>
    <xf numFmtId="0" fontId="1" fillId="0" borderId="26" xfId="0" applyFont="1" applyBorder="1" applyAlignment="1" applyProtection="1">
      <alignment horizontal="left"/>
      <protection/>
    </xf>
    <xf numFmtId="0" fontId="1" fillId="0" borderId="26" xfId="0" applyFont="1" applyBorder="1" applyAlignment="1" applyProtection="1">
      <alignment horizontal="left"/>
      <protection/>
    </xf>
    <xf numFmtId="0" fontId="1" fillId="0" borderId="13" xfId="0" applyFont="1" applyBorder="1" applyAlignment="1" applyProtection="1">
      <alignment horizontal="left"/>
      <protection/>
    </xf>
    <xf numFmtId="0" fontId="1" fillId="0" borderId="10" xfId="0" applyFont="1" applyBorder="1" applyAlignment="1">
      <alignment/>
    </xf>
    <xf numFmtId="41" fontId="1" fillId="33" borderId="11" xfId="65" applyNumberFormat="1" applyFont="1" applyFill="1" applyBorder="1" applyAlignment="1" applyProtection="1">
      <alignment/>
      <protection/>
    </xf>
    <xf numFmtId="0" fontId="1" fillId="0" borderId="11" xfId="0" applyFont="1" applyBorder="1" applyAlignment="1" applyProtection="1">
      <alignment/>
      <protection/>
    </xf>
    <xf numFmtId="41" fontId="1" fillId="33" borderId="10" xfId="65" applyNumberFormat="1" applyFont="1" applyFill="1" applyBorder="1" applyAlignment="1" applyProtection="1">
      <alignment horizontal="left"/>
      <protection/>
    </xf>
    <xf numFmtId="0" fontId="1" fillId="35" borderId="0" xfId="65" applyFont="1" applyFill="1" applyBorder="1" applyAlignment="1" applyProtection="1">
      <alignment/>
      <protection/>
    </xf>
    <xf numFmtId="0" fontId="10" fillId="34" borderId="0" xfId="65" applyFont="1" applyFill="1" applyBorder="1" applyAlignment="1" applyProtection="1">
      <alignment vertical="center"/>
      <protection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3" fillId="36" borderId="14" xfId="0" applyFont="1" applyFill="1" applyBorder="1" applyAlignment="1" applyProtection="1">
      <alignment horizontal="left" vertical="center"/>
      <protection locked="0"/>
    </xf>
    <xf numFmtId="0" fontId="13" fillId="36" borderId="26" xfId="0" applyFont="1" applyFill="1" applyBorder="1" applyAlignment="1" applyProtection="1">
      <alignment horizontal="left" vertical="center"/>
      <protection locked="0"/>
    </xf>
    <xf numFmtId="0" fontId="13" fillId="36" borderId="13" xfId="0" applyFont="1" applyFill="1" applyBorder="1" applyAlignment="1" applyProtection="1">
      <alignment horizontal="left" vertical="center"/>
      <protection locked="0"/>
    </xf>
    <xf numFmtId="0" fontId="10" fillId="33" borderId="0" xfId="65" applyFont="1" applyFill="1" applyBorder="1" applyAlignment="1" applyProtection="1">
      <alignment horizontal="right" vertical="center"/>
      <protection/>
    </xf>
    <xf numFmtId="0" fontId="0" fillId="0" borderId="10" xfId="0" applyBorder="1" applyAlignment="1">
      <alignment vertical="center"/>
    </xf>
    <xf numFmtId="0" fontId="0" fillId="0" borderId="14" xfId="0" applyBorder="1" applyAlignment="1">
      <alignment vertical="center"/>
    </xf>
    <xf numFmtId="0" fontId="13" fillId="37" borderId="13" xfId="65" applyFont="1" applyFill="1" applyBorder="1" applyAlignment="1" applyProtection="1">
      <alignment vertical="center"/>
      <protection/>
    </xf>
    <xf numFmtId="0" fontId="13" fillId="37" borderId="10" xfId="0" applyFont="1" applyFill="1" applyBorder="1" applyAlignment="1">
      <alignment vertical="center"/>
    </xf>
    <xf numFmtId="0" fontId="13" fillId="36" borderId="10" xfId="0" applyFont="1" applyFill="1" applyBorder="1" applyAlignment="1" applyProtection="1">
      <alignment vertical="center"/>
      <protection locked="0"/>
    </xf>
    <xf numFmtId="0" fontId="13" fillId="0" borderId="10" xfId="0" applyFont="1" applyBorder="1" applyAlignment="1" applyProtection="1">
      <alignment/>
      <protection locked="0"/>
    </xf>
    <xf numFmtId="0" fontId="1" fillId="33" borderId="14" xfId="65" applyFont="1" applyFill="1" applyBorder="1" applyAlignment="1" applyProtection="1">
      <alignment vertical="center" wrapText="1"/>
      <protection/>
    </xf>
    <xf numFmtId="0" fontId="0" fillId="0" borderId="13" xfId="0" applyBorder="1" applyAlignment="1">
      <alignment vertical="center" wrapText="1"/>
    </xf>
    <xf numFmtId="178" fontId="13" fillId="36" borderId="14" xfId="0" applyNumberFormat="1" applyFont="1" applyFill="1" applyBorder="1" applyAlignment="1" applyProtection="1">
      <alignment horizontal="left" vertical="center"/>
      <protection locked="0"/>
    </xf>
    <xf numFmtId="178" fontId="13" fillId="36" borderId="13" xfId="0" applyNumberFormat="1" applyFont="1" applyFill="1" applyBorder="1" applyAlignment="1" applyProtection="1">
      <alignment horizontal="left" vertical="center"/>
      <protection locked="0"/>
    </xf>
    <xf numFmtId="41" fontId="10" fillId="33" borderId="10" xfId="65" applyNumberFormat="1" applyFont="1" applyFill="1" applyBorder="1" applyAlignment="1" applyProtection="1">
      <alignment/>
      <protection/>
    </xf>
    <xf numFmtId="0" fontId="1" fillId="0" borderId="10" xfId="0" applyFont="1" applyBorder="1" applyAlignment="1" applyProtection="1">
      <alignment horizontal="left" vertical="center"/>
      <protection/>
    </xf>
    <xf numFmtId="49" fontId="1" fillId="36" borderId="14" xfId="65" applyNumberFormat="1" applyFont="1" applyFill="1" applyBorder="1" applyAlignment="1" applyProtection="1">
      <alignment horizontal="left" vertical="center"/>
      <protection locked="0"/>
    </xf>
    <xf numFmtId="49" fontId="1" fillId="36" borderId="13" xfId="65" applyNumberFormat="1" applyFont="1" applyFill="1" applyBorder="1" applyAlignment="1" applyProtection="1">
      <alignment horizontal="left" vertical="center"/>
      <protection locked="0"/>
    </xf>
    <xf numFmtId="0" fontId="1" fillId="0" borderId="10" xfId="65" applyNumberFormat="1" applyFont="1" applyBorder="1" applyAlignment="1" applyProtection="1">
      <alignment horizontal="left" vertical="center"/>
      <protection/>
    </xf>
    <xf numFmtId="0" fontId="10" fillId="33" borderId="0" xfId="65" applyNumberFormat="1" applyFont="1" applyFill="1" applyBorder="1" applyAlignment="1" applyProtection="1">
      <alignment horizontal="left" vertical="center" wrapText="1"/>
      <protection/>
    </xf>
    <xf numFmtId="0" fontId="0" fillId="0" borderId="0" xfId="0" applyBorder="1" applyAlignment="1">
      <alignment horizontal="left" vertical="center" wrapText="1"/>
    </xf>
    <xf numFmtId="0" fontId="1" fillId="33" borderId="10" xfId="65" applyNumberFormat="1" applyFont="1" applyFill="1" applyBorder="1" applyAlignment="1" applyProtection="1">
      <alignment horizontal="center" vertical="center" wrapText="1"/>
      <protection/>
    </xf>
    <xf numFmtId="0" fontId="1" fillId="0" borderId="10" xfId="65" applyNumberFormat="1" applyFont="1" applyBorder="1" applyAlignment="1" applyProtection="1">
      <alignment horizontal="center" vertical="center" wrapText="1"/>
      <protection/>
    </xf>
    <xf numFmtId="0" fontId="34" fillId="0" borderId="14" xfId="58" applyFont="1" applyBorder="1" applyAlignment="1">
      <alignment vertical="center"/>
      <protection/>
    </xf>
    <xf numFmtId="0" fontId="34" fillId="0" borderId="26" xfId="58" applyFont="1" applyBorder="1" applyAlignment="1">
      <alignment vertical="center"/>
      <protection/>
    </xf>
    <xf numFmtId="0" fontId="34" fillId="0" borderId="13" xfId="58" applyFont="1" applyBorder="1" applyAlignment="1">
      <alignment vertical="center"/>
      <protection/>
    </xf>
    <xf numFmtId="0" fontId="1" fillId="34" borderId="0" xfId="65" applyNumberFormat="1" applyFont="1" applyFill="1" applyBorder="1" applyAlignment="1" applyProtection="1">
      <alignment horizontal="left" vertical="center"/>
      <protection/>
    </xf>
    <xf numFmtId="0" fontId="10" fillId="35" borderId="0" xfId="65" applyNumberFormat="1" applyFont="1" applyFill="1" applyBorder="1" applyAlignment="1" applyProtection="1">
      <alignment horizontal="left" vertical="center"/>
      <protection/>
    </xf>
    <xf numFmtId="0" fontId="1" fillId="33" borderId="0" xfId="65" applyNumberFormat="1" applyFont="1" applyFill="1" applyBorder="1" applyAlignment="1" applyProtection="1">
      <alignment horizontal="left" vertical="center"/>
      <protection/>
    </xf>
    <xf numFmtId="0" fontId="10" fillId="33" borderId="0" xfId="65" applyNumberFormat="1" applyFont="1" applyFill="1" applyBorder="1" applyAlignment="1" applyProtection="1">
      <alignment horizontal="center" vertical="center"/>
      <protection/>
    </xf>
    <xf numFmtId="0" fontId="23" fillId="37" borderId="0" xfId="65" applyNumberFormat="1" applyFont="1" applyFill="1" applyBorder="1" applyAlignment="1" applyProtection="1">
      <alignment horizontal="left" vertical="center"/>
      <protection/>
    </xf>
    <xf numFmtId="0" fontId="11" fillId="33" borderId="20" xfId="65" applyNumberFormat="1" applyFont="1" applyFill="1" applyBorder="1" applyAlignment="1" applyProtection="1">
      <alignment horizontal="left" vertical="center" wrapText="1"/>
      <protection/>
    </xf>
    <xf numFmtId="0" fontId="0" fillId="0" borderId="20" xfId="0" applyBorder="1" applyAlignment="1">
      <alignment horizontal="left" vertical="center" wrapText="1"/>
    </xf>
    <xf numFmtId="0" fontId="13" fillId="36" borderId="13" xfId="65" applyNumberFormat="1" applyFont="1" applyFill="1" applyBorder="1" applyAlignment="1" applyProtection="1">
      <alignment horizontal="left" vertical="center"/>
      <protection locked="0"/>
    </xf>
    <xf numFmtId="0" fontId="10" fillId="33" borderId="12" xfId="65" applyNumberFormat="1" applyFont="1" applyFill="1" applyBorder="1" applyAlignment="1" applyProtection="1">
      <alignment horizontal="center" vertical="center"/>
      <protection/>
    </xf>
    <xf numFmtId="0" fontId="1" fillId="33" borderId="10" xfId="65" applyNumberFormat="1" applyFont="1" applyFill="1" applyBorder="1" applyAlignment="1" applyProtection="1">
      <alignment horizontal="left" vertical="center"/>
      <protection/>
    </xf>
    <xf numFmtId="0" fontId="13" fillId="37" borderId="13" xfId="65" applyNumberFormat="1" applyFont="1" applyFill="1" applyBorder="1" applyAlignment="1" applyProtection="1">
      <alignment horizontal="left" vertical="center"/>
      <protection/>
    </xf>
    <xf numFmtId="0" fontId="1" fillId="33" borderId="11" xfId="65" applyNumberFormat="1" applyFont="1" applyFill="1" applyBorder="1" applyAlignment="1" applyProtection="1">
      <alignment horizontal="left" vertical="center"/>
      <protection/>
    </xf>
    <xf numFmtId="0" fontId="1" fillId="33" borderId="10" xfId="65" applyNumberFormat="1" applyFont="1" applyFill="1" applyBorder="1" applyAlignment="1" applyProtection="1">
      <alignment horizontal="left" vertical="center" wrapText="1"/>
      <protection/>
    </xf>
    <xf numFmtId="0" fontId="25" fillId="33" borderId="34" xfId="58" applyFont="1" applyFill="1" applyBorder="1" applyAlignment="1">
      <alignment/>
      <protection/>
    </xf>
    <xf numFmtId="0" fontId="34" fillId="0" borderId="35" xfId="58" applyFont="1" applyBorder="1" applyAlignment="1">
      <alignment/>
      <protection/>
    </xf>
    <xf numFmtId="0" fontId="34" fillId="0" borderId="36" xfId="58" applyFont="1" applyBorder="1" applyAlignment="1">
      <alignment/>
      <protection/>
    </xf>
    <xf numFmtId="0" fontId="10" fillId="33" borderId="10" xfId="65" applyNumberFormat="1" applyFont="1" applyFill="1" applyBorder="1" applyAlignment="1" applyProtection="1">
      <alignment horizontal="left" vertical="center"/>
      <protection/>
    </xf>
    <xf numFmtId="0" fontId="20" fillId="33" borderId="0" xfId="65" applyNumberFormat="1" applyFont="1" applyFill="1" applyBorder="1" applyAlignment="1" applyProtection="1">
      <alignment horizontal="left" vertical="top"/>
      <protection/>
    </xf>
    <xf numFmtId="0" fontId="19" fillId="0" borderId="0" xfId="0" applyFont="1" applyBorder="1" applyAlignment="1">
      <alignment horizontal="left" vertical="top"/>
    </xf>
    <xf numFmtId="0" fontId="10" fillId="0" borderId="19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25" fillId="33" borderId="14" xfId="58" applyFont="1" applyFill="1" applyBorder="1" applyAlignment="1">
      <alignment/>
      <protection/>
    </xf>
    <xf numFmtId="0" fontId="34" fillId="0" borderId="26" xfId="58" applyFont="1" applyBorder="1" applyAlignment="1">
      <alignment/>
      <protection/>
    </xf>
    <xf numFmtId="0" fontId="34" fillId="0" borderId="13" xfId="58" applyFont="1" applyBorder="1" applyAlignment="1">
      <alignment/>
      <protection/>
    </xf>
    <xf numFmtId="0" fontId="47" fillId="33" borderId="14" xfId="58" applyFont="1" applyFill="1" applyBorder="1" applyAlignment="1">
      <alignment/>
      <protection/>
    </xf>
    <xf numFmtId="49" fontId="25" fillId="33" borderId="17" xfId="58" applyNumberFormat="1" applyFont="1" applyFill="1" applyBorder="1" applyAlignment="1">
      <alignment horizontal="center" vertical="center"/>
      <protection/>
    </xf>
    <xf numFmtId="0" fontId="34" fillId="0" borderId="17" xfId="58" applyFont="1" applyBorder="1" applyAlignment="1">
      <alignment vertical="center"/>
      <protection/>
    </xf>
    <xf numFmtId="0" fontId="25" fillId="33" borderId="15" xfId="58" applyFont="1" applyFill="1" applyBorder="1" applyAlignment="1">
      <alignment horizontal="center" vertical="center" wrapText="1"/>
      <protection/>
    </xf>
    <xf numFmtId="0" fontId="25" fillId="33" borderId="18" xfId="58" applyFont="1" applyFill="1" applyBorder="1" applyAlignment="1">
      <alignment horizontal="center" vertical="center" wrapText="1"/>
      <protection/>
    </xf>
    <xf numFmtId="0" fontId="25" fillId="33" borderId="11" xfId="58" applyFont="1" applyFill="1" applyBorder="1" applyAlignment="1">
      <alignment horizontal="center" vertical="center" wrapText="1"/>
      <protection/>
    </xf>
    <xf numFmtId="0" fontId="25" fillId="33" borderId="19" xfId="58" applyFont="1" applyFill="1" applyBorder="1" applyAlignment="1">
      <alignment horizontal="center"/>
      <protection/>
    </xf>
    <xf numFmtId="0" fontId="25" fillId="33" borderId="32" xfId="58" applyFont="1" applyFill="1" applyBorder="1" applyAlignment="1">
      <alignment horizontal="center"/>
      <protection/>
    </xf>
    <xf numFmtId="0" fontId="25" fillId="33" borderId="33" xfId="58" applyFont="1" applyFill="1" applyBorder="1" applyAlignment="1">
      <alignment horizontal="center"/>
      <protection/>
    </xf>
    <xf numFmtId="0" fontId="25" fillId="33" borderId="22" xfId="58" applyFont="1" applyFill="1" applyBorder="1" applyAlignment="1">
      <alignment horizontal="center" vertical="center" wrapText="1"/>
      <protection/>
    </xf>
    <xf numFmtId="0" fontId="34" fillId="0" borderId="17" xfId="58" applyFont="1" applyBorder="1" applyAlignment="1">
      <alignment vertical="center" wrapText="1"/>
      <protection/>
    </xf>
    <xf numFmtId="0" fontId="34" fillId="0" borderId="16" xfId="58" applyFont="1" applyBorder="1" applyAlignment="1">
      <alignment vertical="center" wrapText="1"/>
      <protection/>
    </xf>
    <xf numFmtId="0" fontId="34" fillId="0" borderId="21" xfId="58" applyFont="1" applyBorder="1" applyAlignment="1">
      <alignment vertical="center" wrapText="1"/>
      <protection/>
    </xf>
    <xf numFmtId="0" fontId="34" fillId="0" borderId="0" xfId="58" applyFont="1" applyAlignment="1">
      <alignment vertical="center" wrapText="1"/>
      <protection/>
    </xf>
    <xf numFmtId="0" fontId="34" fillId="0" borderId="0" xfId="58" applyFont="1" applyBorder="1" applyAlignment="1">
      <alignment vertical="center" wrapText="1"/>
      <protection/>
    </xf>
    <xf numFmtId="0" fontId="34" fillId="0" borderId="37" xfId="58" applyFont="1" applyBorder="1" applyAlignment="1">
      <alignment vertical="center" wrapText="1"/>
      <protection/>
    </xf>
    <xf numFmtId="0" fontId="34" fillId="0" borderId="25" xfId="58" applyFont="1" applyBorder="1" applyAlignment="1">
      <alignment vertical="center" wrapText="1"/>
      <protection/>
    </xf>
    <xf numFmtId="0" fontId="34" fillId="0" borderId="20" xfId="58" applyFont="1" applyBorder="1" applyAlignment="1">
      <alignment vertical="center" wrapText="1"/>
      <protection/>
    </xf>
    <xf numFmtId="0" fontId="34" fillId="0" borderId="28" xfId="58" applyFont="1" applyBorder="1" applyAlignment="1">
      <alignment vertical="center" wrapText="1"/>
      <protection/>
    </xf>
    <xf numFmtId="1" fontId="25" fillId="33" borderId="15" xfId="58" applyNumberFormat="1" applyFont="1" applyFill="1" applyBorder="1" applyAlignment="1" applyProtection="1">
      <alignment horizontal="center" vertical="center" wrapText="1"/>
      <protection locked="0"/>
    </xf>
    <xf numFmtId="0" fontId="34" fillId="0" borderId="18" xfId="58" applyFont="1" applyBorder="1" applyAlignment="1">
      <alignment vertical="center" wrapText="1"/>
      <protection/>
    </xf>
    <xf numFmtId="0" fontId="34" fillId="0" borderId="11" xfId="58" applyFont="1" applyBorder="1" applyAlignment="1">
      <alignment vertical="center" wrapText="1"/>
      <protection/>
    </xf>
    <xf numFmtId="0" fontId="1" fillId="0" borderId="11" xfId="65" applyNumberFormat="1" applyFont="1" applyBorder="1" applyAlignment="1" applyProtection="1">
      <alignment horizontal="left" vertical="center"/>
      <protection/>
    </xf>
    <xf numFmtId="0" fontId="0" fillId="0" borderId="11" xfId="0" applyBorder="1" applyAlignment="1">
      <alignment horizontal="left" vertical="center"/>
    </xf>
    <xf numFmtId="0" fontId="11" fillId="33" borderId="20" xfId="65" applyNumberFormat="1" applyFont="1" applyFill="1" applyBorder="1" applyAlignment="1" applyProtection="1">
      <alignment horizontal="left" vertical="center"/>
      <protection/>
    </xf>
    <xf numFmtId="0" fontId="1" fillId="33" borderId="14" xfId="65" applyNumberFormat="1" applyFont="1" applyFill="1" applyBorder="1" applyAlignment="1" applyProtection="1">
      <alignment horizontal="left" vertical="center"/>
      <protection/>
    </xf>
    <xf numFmtId="0" fontId="1" fillId="33" borderId="26" xfId="65" applyNumberFormat="1" applyFont="1" applyFill="1" applyBorder="1" applyAlignment="1" applyProtection="1">
      <alignment horizontal="left" vertical="center"/>
      <protection/>
    </xf>
    <xf numFmtId="169" fontId="13" fillId="36" borderId="14" xfId="65" applyNumberFormat="1" applyFont="1" applyFill="1" applyBorder="1" applyAlignment="1" applyProtection="1">
      <alignment horizontal="center" vertical="center"/>
      <protection locked="0"/>
    </xf>
    <xf numFmtId="169" fontId="13" fillId="36" borderId="26" xfId="65" applyNumberFormat="1" applyFont="1" applyFill="1" applyBorder="1" applyAlignment="1" applyProtection="1">
      <alignment horizontal="center" vertical="center"/>
      <protection locked="0"/>
    </xf>
    <xf numFmtId="169" fontId="13" fillId="36" borderId="13" xfId="65" applyNumberFormat="1" applyFont="1" applyFill="1" applyBorder="1" applyAlignment="1" applyProtection="1">
      <alignment horizontal="center" vertical="center"/>
      <protection locked="0"/>
    </xf>
    <xf numFmtId="169" fontId="13" fillId="36" borderId="10" xfId="65" applyNumberFormat="1" applyFont="1" applyFill="1" applyBorder="1" applyAlignment="1" applyProtection="1">
      <alignment horizontal="center" vertical="center"/>
      <protection locked="0"/>
    </xf>
    <xf numFmtId="0" fontId="1" fillId="33" borderId="14" xfId="65" applyNumberFormat="1" applyFont="1" applyFill="1" applyBorder="1" applyAlignment="1" applyProtection="1">
      <alignment horizontal="center" vertical="center"/>
      <protection/>
    </xf>
    <xf numFmtId="0" fontId="1" fillId="33" borderId="26" xfId="65" applyNumberFormat="1" applyFont="1" applyFill="1" applyBorder="1" applyAlignment="1" applyProtection="1">
      <alignment horizontal="center" vertical="center"/>
      <protection/>
    </xf>
    <xf numFmtId="0" fontId="1" fillId="33" borderId="13" xfId="65" applyNumberFormat="1" applyFont="1" applyFill="1" applyBorder="1" applyAlignment="1" applyProtection="1">
      <alignment horizontal="center" vertical="center"/>
      <protection/>
    </xf>
    <xf numFmtId="0" fontId="10" fillId="33" borderId="32" xfId="65" applyNumberFormat="1" applyFont="1" applyFill="1" applyBorder="1" applyAlignment="1" applyProtection="1">
      <alignment horizontal="center" vertical="center"/>
      <protection/>
    </xf>
    <xf numFmtId="0" fontId="10" fillId="33" borderId="33" xfId="65" applyNumberFormat="1" applyFont="1" applyFill="1" applyBorder="1" applyAlignment="1" applyProtection="1">
      <alignment horizontal="center" vertical="center"/>
      <protection/>
    </xf>
    <xf numFmtId="0" fontId="1" fillId="33" borderId="15" xfId="65" applyNumberFormat="1" applyFont="1" applyFill="1" applyBorder="1" applyAlignment="1" applyProtection="1">
      <alignment horizontal="center" vertical="center"/>
      <protection/>
    </xf>
    <xf numFmtId="0" fontId="1" fillId="33" borderId="18" xfId="65" applyNumberFormat="1" applyFont="1" applyFill="1" applyBorder="1" applyAlignment="1" applyProtection="1">
      <alignment horizontal="center" vertical="center"/>
      <protection/>
    </xf>
    <xf numFmtId="0" fontId="1" fillId="33" borderId="11" xfId="65" applyNumberFormat="1" applyFont="1" applyFill="1" applyBorder="1" applyAlignment="1" applyProtection="1">
      <alignment horizontal="center" vertical="center"/>
      <protection/>
    </xf>
    <xf numFmtId="0" fontId="1" fillId="33" borderId="38" xfId="65" applyNumberFormat="1" applyFont="1" applyFill="1" applyBorder="1" applyAlignment="1" applyProtection="1">
      <alignment horizontal="center" vertical="center" wrapText="1"/>
      <protection/>
    </xf>
    <xf numFmtId="0" fontId="1" fillId="33" borderId="21" xfId="65" applyNumberFormat="1" applyFont="1" applyFill="1" applyBorder="1" applyAlignment="1" applyProtection="1">
      <alignment horizontal="center" vertical="center" wrapText="1"/>
      <protection/>
    </xf>
    <xf numFmtId="0" fontId="1" fillId="33" borderId="25" xfId="65" applyNumberFormat="1" applyFont="1" applyFill="1" applyBorder="1" applyAlignment="1" applyProtection="1">
      <alignment horizontal="center" vertical="center" wrapText="1"/>
      <protection/>
    </xf>
    <xf numFmtId="0" fontId="2" fillId="0" borderId="39" xfId="62" applyFont="1" applyFill="1" applyBorder="1" applyAlignment="1">
      <alignment horizontal="left" vertical="top" wrapText="1"/>
      <protection/>
    </xf>
    <xf numFmtId="0" fontId="2" fillId="0" borderId="40" xfId="62" applyFont="1" applyFill="1" applyBorder="1" applyAlignment="1">
      <alignment horizontal="left" vertical="top" wrapText="1"/>
      <protection/>
    </xf>
    <xf numFmtId="0" fontId="2" fillId="0" borderId="29" xfId="62" applyFont="1" applyFill="1" applyBorder="1" applyAlignment="1">
      <alignment horizontal="left" vertical="top" wrapText="1"/>
      <protection/>
    </xf>
    <xf numFmtId="0" fontId="2" fillId="0" borderId="41" xfId="62" applyFont="1" applyFill="1" applyBorder="1" applyAlignment="1">
      <alignment horizontal="left" wrapText="1"/>
      <protection/>
    </xf>
    <xf numFmtId="0" fontId="2" fillId="0" borderId="42" xfId="62" applyFont="1" applyFill="1" applyBorder="1" applyAlignment="1">
      <alignment horizontal="left" wrapText="1"/>
      <protection/>
    </xf>
    <xf numFmtId="0" fontId="2" fillId="0" borderId="43" xfId="62" applyFont="1" applyFill="1" applyBorder="1" applyAlignment="1">
      <alignment horizontal="left" wrapText="1"/>
      <protection/>
    </xf>
    <xf numFmtId="0" fontId="0" fillId="0" borderId="26" xfId="0" applyFont="1" applyBorder="1" applyAlignment="1" applyProtection="1">
      <alignment horizontal="center" vertical="center" wrapText="1"/>
      <protection/>
    </xf>
    <xf numFmtId="0" fontId="0" fillId="0" borderId="13" xfId="0" applyFont="1" applyBorder="1" applyAlignment="1" applyProtection="1">
      <alignment horizontal="center" vertical="center" wrapText="1"/>
      <protection/>
    </xf>
    <xf numFmtId="0" fontId="2" fillId="0" borderId="39" xfId="62" applyFont="1" applyFill="1" applyBorder="1" applyAlignment="1">
      <alignment horizontal="left" wrapText="1"/>
      <protection/>
    </xf>
    <xf numFmtId="0" fontId="2" fillId="0" borderId="40" xfId="62" applyFont="1" applyFill="1" applyBorder="1" applyAlignment="1">
      <alignment horizontal="left" wrapText="1"/>
      <protection/>
    </xf>
    <xf numFmtId="0" fontId="2" fillId="0" borderId="29" xfId="62" applyFont="1" applyFill="1" applyBorder="1" applyAlignment="1">
      <alignment horizontal="left" wrapText="1"/>
      <protection/>
    </xf>
    <xf numFmtId="0" fontId="2" fillId="0" borderId="44" xfId="62" applyFont="1" applyFill="1" applyBorder="1" applyAlignment="1">
      <alignment horizontal="left" wrapText="1"/>
      <protection/>
    </xf>
    <xf numFmtId="0" fontId="2" fillId="0" borderId="45" xfId="62" applyFont="1" applyFill="1" applyBorder="1" applyAlignment="1">
      <alignment horizontal="left" wrapText="1"/>
      <protection/>
    </xf>
    <xf numFmtId="0" fontId="2" fillId="0" borderId="31" xfId="62" applyFont="1" applyFill="1" applyBorder="1" applyAlignment="1">
      <alignment horizontal="left" wrapText="1"/>
      <protection/>
    </xf>
    <xf numFmtId="0" fontId="10" fillId="33" borderId="26" xfId="65" applyFont="1" applyFill="1" applyBorder="1" applyAlignment="1" applyProtection="1">
      <alignment horizontal="left"/>
      <protection/>
    </xf>
    <xf numFmtId="0" fontId="10" fillId="33" borderId="13" xfId="65" applyFont="1" applyFill="1" applyBorder="1" applyAlignment="1" applyProtection="1">
      <alignment horizontal="left"/>
      <protection/>
    </xf>
    <xf numFmtId="0" fontId="23" fillId="37" borderId="0" xfId="63" applyNumberFormat="1" applyFont="1" applyFill="1" applyBorder="1" applyAlignment="1" applyProtection="1">
      <alignment horizontal="center" vertical="center"/>
      <protection/>
    </xf>
    <xf numFmtId="0" fontId="34" fillId="33" borderId="0" xfId="63" applyFont="1" applyFill="1" applyBorder="1" applyAlignment="1" applyProtection="1">
      <alignment horizontal="left"/>
      <protection/>
    </xf>
    <xf numFmtId="0" fontId="10" fillId="35" borderId="0" xfId="63" applyFont="1" applyFill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center"/>
      <protection/>
    </xf>
    <xf numFmtId="0" fontId="1" fillId="33" borderId="0" xfId="64" applyFont="1" applyFill="1" applyBorder="1" applyAlignment="1" applyProtection="1">
      <alignment/>
      <protection/>
    </xf>
    <xf numFmtId="0" fontId="2" fillId="0" borderId="41" xfId="62" applyFont="1" applyFill="1" applyBorder="1" applyAlignment="1">
      <alignment horizontal="left" vertical="top" wrapText="1"/>
      <protection/>
    </xf>
    <xf numFmtId="0" fontId="2" fillId="0" borderId="42" xfId="62" applyFont="1" applyFill="1" applyBorder="1" applyAlignment="1">
      <alignment horizontal="left" vertical="top" wrapText="1"/>
      <protection/>
    </xf>
    <xf numFmtId="0" fontId="2" fillId="0" borderId="43" xfId="62" applyFont="1" applyFill="1" applyBorder="1" applyAlignment="1">
      <alignment horizontal="left" vertical="top" wrapText="1"/>
      <protection/>
    </xf>
    <xf numFmtId="0" fontId="2" fillId="0" borderId="39" xfId="62" applyFont="1" applyFill="1" applyBorder="1" applyAlignment="1">
      <alignment horizontal="left" vertical="top" wrapText="1"/>
      <protection/>
    </xf>
    <xf numFmtId="0" fontId="2" fillId="0" borderId="40" xfId="62" applyFont="1" applyFill="1" applyBorder="1" applyAlignment="1">
      <alignment horizontal="left" vertical="top" wrapText="1"/>
      <protection/>
    </xf>
    <xf numFmtId="0" fontId="2" fillId="0" borderId="29" xfId="62" applyFont="1" applyFill="1" applyBorder="1" applyAlignment="1">
      <alignment horizontal="left" vertical="top" wrapText="1"/>
      <protection/>
    </xf>
    <xf numFmtId="0" fontId="2" fillId="0" borderId="41" xfId="62" applyFont="1" applyFill="1" applyBorder="1" applyAlignment="1">
      <alignment horizontal="left" vertical="top" wrapText="1"/>
      <protection/>
    </xf>
    <xf numFmtId="0" fontId="2" fillId="0" borderId="42" xfId="62" applyFont="1" applyFill="1" applyBorder="1" applyAlignment="1">
      <alignment horizontal="left" vertical="top" wrapText="1"/>
      <protection/>
    </xf>
    <xf numFmtId="0" fontId="2" fillId="0" borderId="43" xfId="62" applyFont="1" applyFill="1" applyBorder="1" applyAlignment="1">
      <alignment horizontal="left" vertical="top" wrapText="1"/>
      <protection/>
    </xf>
    <xf numFmtId="0" fontId="1" fillId="33" borderId="10" xfId="65" applyFont="1" applyFill="1" applyBorder="1" applyAlignment="1" applyProtection="1">
      <alignment horizontal="center"/>
      <protection/>
    </xf>
    <xf numFmtId="0" fontId="24" fillId="0" borderId="0" xfId="60" applyFont="1" applyFill="1" applyAlignment="1">
      <alignment horizontal="left" wrapText="1"/>
      <protection/>
    </xf>
    <xf numFmtId="170" fontId="1" fillId="33" borderId="15" xfId="63" applyNumberFormat="1" applyFont="1" applyFill="1" applyBorder="1" applyAlignment="1" applyProtection="1">
      <alignment horizontal="center" vertical="center"/>
      <protection/>
    </xf>
    <xf numFmtId="170" fontId="1" fillId="33" borderId="11" xfId="63" applyNumberFormat="1" applyFont="1" applyFill="1" applyBorder="1" applyAlignment="1" applyProtection="1">
      <alignment horizontal="center" vertical="center"/>
      <protection/>
    </xf>
    <xf numFmtId="0" fontId="24" fillId="0" borderId="10" xfId="60" applyFont="1" applyFill="1" applyBorder="1" applyAlignment="1">
      <alignment horizontal="center"/>
      <protection/>
    </xf>
    <xf numFmtId="0" fontId="47" fillId="0" borderId="10" xfId="60" applyFont="1" applyFill="1" applyBorder="1" applyAlignment="1">
      <alignment horizontal="left"/>
      <protection/>
    </xf>
    <xf numFmtId="0" fontId="25" fillId="0" borderId="10" xfId="60" applyFont="1" applyFill="1" applyBorder="1" applyAlignment="1">
      <alignment horizontal="left"/>
      <protection/>
    </xf>
    <xf numFmtId="0" fontId="25" fillId="0" borderId="10" xfId="60" applyFont="1" applyFill="1" applyBorder="1" applyAlignment="1">
      <alignment horizontal="left"/>
      <protection/>
    </xf>
    <xf numFmtId="1" fontId="46" fillId="36" borderId="10" xfId="63" applyNumberFormat="1" applyFont="1" applyFill="1" applyBorder="1" applyAlignment="1" applyProtection="1">
      <alignment horizontal="center" vertical="center"/>
      <protection locked="0"/>
    </xf>
    <xf numFmtId="0" fontId="25" fillId="0" borderId="10" xfId="60" applyFont="1" applyFill="1" applyBorder="1" applyAlignment="1">
      <alignment horizontal="left" wrapText="1"/>
      <protection/>
    </xf>
    <xf numFmtId="1" fontId="13" fillId="36" borderId="10" xfId="63" applyNumberFormat="1" applyFont="1" applyFill="1" applyBorder="1" applyAlignment="1" applyProtection="1">
      <alignment horizontal="right" vertical="center"/>
      <protection locked="0"/>
    </xf>
    <xf numFmtId="169" fontId="13" fillId="36" borderId="10" xfId="63" applyNumberFormat="1" applyFont="1" applyFill="1" applyBorder="1" applyAlignment="1" applyProtection="1">
      <alignment horizontal="right" vertical="center"/>
      <protection locked="0"/>
    </xf>
    <xf numFmtId="0" fontId="24" fillId="0" borderId="11" xfId="60" applyFont="1" applyFill="1" applyBorder="1" applyAlignment="1">
      <alignment horizontal="center"/>
      <protection/>
    </xf>
    <xf numFmtId="0" fontId="25" fillId="33" borderId="12" xfId="60" applyFont="1" applyFill="1" applyBorder="1" applyAlignment="1">
      <alignment horizontal="center" vertical="center" wrapText="1"/>
      <protection/>
    </xf>
    <xf numFmtId="41" fontId="1" fillId="33" borderId="10" xfId="63" applyNumberFormat="1" applyFont="1" applyFill="1" applyBorder="1" applyAlignment="1" applyProtection="1">
      <alignment horizontal="left" vertical="center"/>
      <protection/>
    </xf>
    <xf numFmtId="0" fontId="1" fillId="0" borderId="10" xfId="0" applyFont="1" applyBorder="1" applyAlignment="1">
      <alignment horizontal="left" vertical="center"/>
    </xf>
    <xf numFmtId="0" fontId="1" fillId="33" borderId="22" xfId="63" applyFont="1" applyFill="1" applyBorder="1" applyAlignment="1" applyProtection="1">
      <alignment horizontal="center" vertical="center" wrapText="1"/>
      <protection/>
    </xf>
    <xf numFmtId="0" fontId="1" fillId="33" borderId="16" xfId="63" applyFont="1" applyFill="1" applyBorder="1" applyAlignment="1" applyProtection="1">
      <alignment horizontal="center" vertical="center" wrapText="1"/>
      <protection/>
    </xf>
    <xf numFmtId="0" fontId="1" fillId="33" borderId="21" xfId="63" applyFont="1" applyFill="1" applyBorder="1" applyAlignment="1" applyProtection="1">
      <alignment horizontal="center" vertical="center" wrapText="1"/>
      <protection/>
    </xf>
    <xf numFmtId="0" fontId="1" fillId="33" borderId="37" xfId="63" applyFont="1" applyFill="1" applyBorder="1" applyAlignment="1" applyProtection="1">
      <alignment horizontal="center" vertical="center" wrapText="1"/>
      <protection/>
    </xf>
    <xf numFmtId="0" fontId="1" fillId="33" borderId="25" xfId="63" applyFont="1" applyFill="1" applyBorder="1" applyAlignment="1" applyProtection="1">
      <alignment horizontal="center" vertical="center" wrapText="1"/>
      <protection/>
    </xf>
    <xf numFmtId="0" fontId="1" fillId="33" borderId="28" xfId="63" applyFont="1" applyFill="1" applyBorder="1" applyAlignment="1" applyProtection="1">
      <alignment horizontal="center" vertical="center" wrapText="1"/>
      <protection/>
    </xf>
    <xf numFmtId="0" fontId="1" fillId="0" borderId="10" xfId="0" applyFont="1" applyBorder="1" applyAlignment="1">
      <alignment horizontal="center" vertical="center" wrapText="1"/>
    </xf>
    <xf numFmtId="0" fontId="10" fillId="33" borderId="12" xfId="63" applyFont="1" applyFill="1" applyBorder="1" applyAlignment="1" applyProtection="1">
      <alignment horizontal="center" vertical="center"/>
      <protection/>
    </xf>
    <xf numFmtId="1" fontId="13" fillId="36" borderId="11" xfId="63" applyNumberFormat="1" applyFont="1" applyFill="1" applyBorder="1" applyAlignment="1" applyProtection="1">
      <alignment horizontal="right" vertical="center"/>
      <protection locked="0"/>
    </xf>
    <xf numFmtId="0" fontId="1" fillId="33" borderId="10" xfId="63" applyNumberFormat="1" applyFont="1" applyFill="1" applyBorder="1" applyAlignment="1" applyProtection="1">
      <alignment horizontal="left" vertical="center"/>
      <protection/>
    </xf>
    <xf numFmtId="41" fontId="10" fillId="33" borderId="10" xfId="63" applyNumberFormat="1" applyFont="1" applyFill="1" applyBorder="1" applyAlignment="1" applyProtection="1">
      <alignment horizontal="left" vertical="center"/>
      <protection/>
    </xf>
    <xf numFmtId="0" fontId="1" fillId="35" borderId="0" xfId="63" applyFont="1" applyFill="1" applyBorder="1" applyAlignment="1" applyProtection="1">
      <alignment horizontal="left" vertical="center"/>
      <protection/>
    </xf>
    <xf numFmtId="0" fontId="10" fillId="34" borderId="0" xfId="63" applyFont="1" applyFill="1" applyBorder="1" applyAlignment="1" applyProtection="1">
      <alignment horizontal="left" vertical="center"/>
      <protection/>
    </xf>
    <xf numFmtId="0" fontId="1" fillId="33" borderId="0" xfId="63" applyFont="1" applyFill="1" applyBorder="1" applyAlignment="1" applyProtection="1">
      <alignment horizontal="left" vertical="center"/>
      <protection/>
    </xf>
    <xf numFmtId="0" fontId="1" fillId="0" borderId="0" xfId="0" applyFont="1" applyBorder="1" applyAlignment="1">
      <alignment/>
    </xf>
    <xf numFmtId="0" fontId="10" fillId="33" borderId="0" xfId="63" applyFont="1" applyFill="1" applyBorder="1" applyAlignment="1" applyProtection="1">
      <alignment horizontal="left" vertical="center"/>
      <protection/>
    </xf>
    <xf numFmtId="41" fontId="13" fillId="37" borderId="0" xfId="63" applyNumberFormat="1" applyFont="1" applyFill="1" applyBorder="1" applyAlignment="1" applyProtection="1">
      <alignment horizontal="left" vertical="center"/>
      <protection/>
    </xf>
    <xf numFmtId="0" fontId="13" fillId="0" borderId="0" xfId="0" applyFont="1" applyBorder="1" applyAlignment="1">
      <alignment horizontal="left" vertical="center"/>
    </xf>
    <xf numFmtId="41" fontId="10" fillId="33" borderId="14" xfId="63" applyNumberFormat="1" applyFont="1" applyFill="1" applyBorder="1" applyAlignment="1" applyProtection="1">
      <alignment horizontal="left" vertical="center" wrapText="1"/>
      <protection/>
    </xf>
    <xf numFmtId="0" fontId="1" fillId="0" borderId="26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33" borderId="13" xfId="63" applyFont="1" applyFill="1" applyBorder="1" applyAlignment="1" applyProtection="1">
      <alignment horizontal="left" vertical="center"/>
      <protection/>
    </xf>
    <xf numFmtId="41" fontId="13" fillId="37" borderId="13" xfId="63" applyNumberFormat="1" applyFont="1" applyFill="1" applyBorder="1" applyAlignment="1" applyProtection="1">
      <alignment horizontal="left" vertical="center"/>
      <protection/>
    </xf>
    <xf numFmtId="0" fontId="13" fillId="0" borderId="10" xfId="0" applyFont="1" applyBorder="1" applyAlignment="1">
      <alignment horizontal="left" vertical="center"/>
    </xf>
    <xf numFmtId="0" fontId="13" fillId="36" borderId="13" xfId="63" applyFont="1" applyFill="1" applyBorder="1" applyAlignment="1" applyProtection="1">
      <alignment horizontal="left" vertical="center"/>
      <protection locked="0"/>
    </xf>
    <xf numFmtId="0" fontId="13" fillId="36" borderId="10" xfId="63" applyFont="1" applyFill="1" applyBorder="1" applyAlignment="1" applyProtection="1" quotePrefix="1">
      <alignment horizontal="left" vertical="center"/>
      <protection locked="0"/>
    </xf>
    <xf numFmtId="0" fontId="1" fillId="0" borderId="14" xfId="0" applyFont="1" applyBorder="1" applyAlignment="1">
      <alignment horizontal="left" vertical="center"/>
    </xf>
    <xf numFmtId="0" fontId="10" fillId="33" borderId="0" xfId="63" applyFont="1" applyFill="1" applyBorder="1" applyAlignment="1" applyProtection="1">
      <alignment horizontal="left" vertical="center" wrapText="1"/>
      <protection/>
    </xf>
    <xf numFmtId="0" fontId="1" fillId="0" borderId="0" xfId="0" applyFont="1" applyBorder="1" applyAlignment="1">
      <alignment horizontal="left" vertical="center" wrapText="1"/>
    </xf>
    <xf numFmtId="49" fontId="13" fillId="36" borderId="13" xfId="63" applyNumberFormat="1" applyFont="1" applyFill="1" applyBorder="1" applyAlignment="1" applyProtection="1">
      <alignment horizontal="left" vertical="center"/>
      <protection locked="0"/>
    </xf>
    <xf numFmtId="169" fontId="13" fillId="36" borderId="14" xfId="63" applyNumberFormat="1" applyFont="1" applyFill="1" applyBorder="1" applyAlignment="1" applyProtection="1">
      <alignment horizontal="center" vertical="center"/>
      <protection locked="0"/>
    </xf>
    <xf numFmtId="169" fontId="13" fillId="36" borderId="13" xfId="63" applyNumberFormat="1" applyFont="1" applyFill="1" applyBorder="1" applyAlignment="1" applyProtection="1">
      <alignment horizontal="center" vertical="center"/>
      <protection locked="0"/>
    </xf>
    <xf numFmtId="0" fontId="1" fillId="33" borderId="11" xfId="63" applyFont="1" applyFill="1" applyBorder="1" applyAlignment="1" applyProtection="1">
      <alignment horizontal="left" vertical="center"/>
      <protection/>
    </xf>
    <xf numFmtId="41" fontId="1" fillId="33" borderId="14" xfId="63" applyNumberFormat="1" applyFont="1" applyFill="1" applyBorder="1" applyAlignment="1" applyProtection="1">
      <alignment horizontal="center" vertical="center" wrapText="1"/>
      <protection/>
    </xf>
    <xf numFmtId="41" fontId="1" fillId="33" borderId="26" xfId="63" applyNumberFormat="1" applyFont="1" applyFill="1" applyBorder="1" applyAlignment="1" applyProtection="1">
      <alignment horizontal="center" vertical="center" wrapText="1"/>
      <protection/>
    </xf>
    <xf numFmtId="41" fontId="1" fillId="33" borderId="13" xfId="63" applyNumberFormat="1" applyFont="1" applyFill="1" applyBorder="1" applyAlignment="1" applyProtection="1">
      <alignment horizontal="center" vertical="center" wrapText="1"/>
      <protection/>
    </xf>
    <xf numFmtId="0" fontId="13" fillId="38" borderId="14" xfId="63" applyFont="1" applyFill="1" applyBorder="1" applyAlignment="1" applyProtection="1">
      <alignment horizontal="center"/>
      <protection locked="0"/>
    </xf>
    <xf numFmtId="0" fontId="1" fillId="33" borderId="10" xfId="63" applyNumberFormat="1" applyFont="1" applyFill="1" applyBorder="1" applyAlignment="1" applyProtection="1">
      <alignment horizontal="left" vertical="center"/>
      <protection/>
    </xf>
    <xf numFmtId="0" fontId="10" fillId="33" borderId="12" xfId="63" applyFont="1" applyFill="1" applyBorder="1" applyAlignment="1" applyProtection="1">
      <alignment horizontal="left" vertical="center"/>
      <protection/>
    </xf>
    <xf numFmtId="0" fontId="1" fillId="0" borderId="12" xfId="0" applyFont="1" applyBorder="1" applyAlignment="1">
      <alignment horizontal="left" vertical="center"/>
    </xf>
    <xf numFmtId="0" fontId="1" fillId="33" borderId="11" xfId="63" applyNumberFormat="1" applyFont="1" applyFill="1" applyBorder="1" applyAlignment="1" applyProtection="1">
      <alignment horizontal="left" vertical="center"/>
      <protection/>
    </xf>
    <xf numFmtId="0" fontId="1" fillId="0" borderId="11" xfId="0" applyFont="1" applyBorder="1" applyAlignment="1">
      <alignment horizontal="left" vertical="center"/>
    </xf>
    <xf numFmtId="0" fontId="10" fillId="33" borderId="11" xfId="63" applyFont="1" applyFill="1" applyBorder="1" applyAlignment="1" applyProtection="1">
      <alignment horizontal="left" vertical="center" wrapText="1"/>
      <protection/>
    </xf>
    <xf numFmtId="0" fontId="1" fillId="0" borderId="11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164" fontId="13" fillId="37" borderId="10" xfId="63" applyNumberFormat="1" applyFont="1" applyFill="1" applyBorder="1" applyAlignment="1" applyProtection="1">
      <alignment horizontal="right" vertical="center"/>
      <protection/>
    </xf>
    <xf numFmtId="0" fontId="1" fillId="33" borderId="46" xfId="63" applyFont="1" applyFill="1" applyBorder="1" applyAlignment="1" applyProtection="1">
      <alignment horizontal="center" vertical="center" wrapText="1"/>
      <protection/>
    </xf>
    <xf numFmtId="0" fontId="1" fillId="33" borderId="18" xfId="63" applyFont="1" applyFill="1" applyBorder="1" applyAlignment="1" applyProtection="1">
      <alignment horizontal="center" vertical="center" wrapText="1"/>
      <protection/>
    </xf>
    <xf numFmtId="0" fontId="1" fillId="33" borderId="11" xfId="63" applyFont="1" applyFill="1" applyBorder="1" applyAlignment="1" applyProtection="1">
      <alignment horizontal="center" vertical="center" wrapText="1"/>
      <protection/>
    </xf>
    <xf numFmtId="49" fontId="13" fillId="36" borderId="11" xfId="63" applyNumberFormat="1" applyFont="1" applyFill="1" applyBorder="1" applyAlignment="1" applyProtection="1">
      <alignment horizontal="left" vertical="center"/>
      <protection locked="0"/>
    </xf>
    <xf numFmtId="49" fontId="13" fillId="0" borderId="11" xfId="0" applyNumberFormat="1" applyFont="1" applyBorder="1" applyAlignment="1" applyProtection="1">
      <alignment horizontal="left" vertical="center"/>
      <protection locked="0"/>
    </xf>
    <xf numFmtId="49" fontId="13" fillId="36" borderId="10" xfId="63" applyNumberFormat="1" applyFont="1" applyFill="1" applyBorder="1" applyAlignment="1" applyProtection="1">
      <alignment horizontal="left" vertical="center"/>
      <protection locked="0"/>
    </xf>
    <xf numFmtId="0" fontId="7" fillId="33" borderId="17" xfId="60" applyFont="1" applyFill="1" applyBorder="1" applyAlignment="1">
      <alignment horizontal="left" wrapText="1"/>
      <protection/>
    </xf>
    <xf numFmtId="0" fontId="13" fillId="0" borderId="20" xfId="0" applyFont="1" applyBorder="1" applyAlignment="1">
      <alignment horizontal="right" vertical="center"/>
    </xf>
    <xf numFmtId="0" fontId="11" fillId="33" borderId="20" xfId="63" applyFont="1" applyFill="1" applyBorder="1" applyAlignment="1" applyProtection="1">
      <alignment horizontal="left" vertical="center"/>
      <protection/>
    </xf>
    <xf numFmtId="164" fontId="13" fillId="37" borderId="12" xfId="63" applyNumberFormat="1" applyFont="1" applyFill="1" applyBorder="1" applyAlignment="1" applyProtection="1">
      <alignment horizontal="right" vertical="center"/>
      <protection/>
    </xf>
    <xf numFmtId="0" fontId="35" fillId="33" borderId="10" xfId="63" applyFont="1" applyFill="1" applyBorder="1" applyAlignment="1" applyProtection="1">
      <alignment horizontal="left" vertical="center"/>
      <protection/>
    </xf>
    <xf numFmtId="0" fontId="34" fillId="0" borderId="10" xfId="0" applyFont="1" applyBorder="1" applyAlignment="1">
      <alignment horizontal="left" vertical="center"/>
    </xf>
    <xf numFmtId="0" fontId="1" fillId="33" borderId="15" xfId="65" applyFont="1" applyFill="1" applyBorder="1" applyAlignment="1" applyProtection="1">
      <alignment horizontal="center" vertical="center" wrapText="1"/>
      <protection/>
    </xf>
    <xf numFmtId="0" fontId="1" fillId="33" borderId="11" xfId="65" applyFont="1" applyFill="1" applyBorder="1" applyAlignment="1" applyProtection="1">
      <alignment horizontal="center" vertical="center" wrapText="1"/>
      <protection/>
    </xf>
    <xf numFmtId="0" fontId="10" fillId="33" borderId="10" xfId="65" applyFont="1" applyFill="1" applyBorder="1" applyAlignment="1" applyProtection="1">
      <alignment horizontal="left" vertical="center"/>
      <protection/>
    </xf>
    <xf numFmtId="0" fontId="1" fillId="33" borderId="26" xfId="65" applyFont="1" applyFill="1" applyBorder="1" applyAlignment="1" applyProtection="1">
      <alignment horizontal="center"/>
      <protection/>
    </xf>
    <xf numFmtId="0" fontId="1" fillId="33" borderId="13" xfId="65" applyFont="1" applyFill="1" applyBorder="1" applyAlignment="1" applyProtection="1">
      <alignment horizontal="center"/>
      <protection/>
    </xf>
    <xf numFmtId="0" fontId="7" fillId="33" borderId="17" xfId="60" applyFont="1" applyFill="1" applyBorder="1" applyAlignment="1">
      <alignment horizontal="center" wrapText="1"/>
      <protection/>
    </xf>
    <xf numFmtId="0" fontId="13" fillId="0" borderId="26" xfId="0" applyFont="1" applyBorder="1" applyAlignment="1">
      <alignment horizontal="center" vertical="center" wrapText="1"/>
    </xf>
    <xf numFmtId="0" fontId="23" fillId="37" borderId="0" xfId="0" applyFont="1" applyFill="1" applyBorder="1" applyAlignment="1">
      <alignment horizontal="center" vertical="center"/>
    </xf>
    <xf numFmtId="41" fontId="1" fillId="33" borderId="11" xfId="63" applyNumberFormat="1" applyFont="1" applyFill="1" applyBorder="1" applyAlignment="1" applyProtection="1">
      <alignment horizontal="left" vertical="center"/>
      <protection/>
    </xf>
    <xf numFmtId="41" fontId="1" fillId="33" borderId="10" xfId="63" applyNumberFormat="1" applyFont="1" applyFill="1" applyBorder="1" applyAlignment="1" applyProtection="1">
      <alignment horizontal="left" vertical="center"/>
      <protection/>
    </xf>
    <xf numFmtId="0" fontId="1" fillId="0" borderId="10" xfId="63" applyFont="1" applyFill="1" applyBorder="1" applyAlignment="1" applyProtection="1">
      <alignment horizontal="left" vertical="center"/>
      <protection/>
    </xf>
    <xf numFmtId="0" fontId="22" fillId="0" borderId="0" xfId="0" applyFont="1" applyBorder="1" applyAlignment="1">
      <alignment horizontal="left" vertical="center"/>
    </xf>
    <xf numFmtId="167" fontId="13" fillId="36" borderId="10" xfId="63" applyNumberFormat="1" applyFont="1" applyFill="1" applyBorder="1" applyAlignment="1" applyProtection="1">
      <alignment horizontal="right" vertical="center"/>
      <protection locked="0"/>
    </xf>
    <xf numFmtId="0" fontId="1" fillId="33" borderId="15" xfId="63" applyFont="1" applyFill="1" applyBorder="1" applyAlignment="1" applyProtection="1">
      <alignment horizontal="center" vertical="center" wrapText="1"/>
      <protection/>
    </xf>
    <xf numFmtId="167" fontId="13" fillId="36" borderId="10" xfId="63" applyNumberFormat="1" applyFont="1" applyFill="1" applyBorder="1" applyAlignment="1" applyProtection="1">
      <alignment horizontal="center" vertical="center"/>
      <protection locked="0"/>
    </xf>
    <xf numFmtId="0" fontId="13" fillId="36" borderId="10" xfId="63" applyFont="1" applyFill="1" applyBorder="1" applyAlignment="1" applyProtection="1">
      <alignment horizontal="left" vertical="center"/>
      <protection locked="0"/>
    </xf>
    <xf numFmtId="167" fontId="13" fillId="36" borderId="11" xfId="63" applyNumberFormat="1" applyFont="1" applyFill="1" applyBorder="1" applyAlignment="1" applyProtection="1">
      <alignment horizontal="right" vertical="center"/>
      <protection locked="0"/>
    </xf>
    <xf numFmtId="0" fontId="13" fillId="0" borderId="11" xfId="0" applyFont="1" applyBorder="1" applyAlignment="1" applyProtection="1">
      <alignment horizontal="right" vertical="center"/>
      <protection locked="0"/>
    </xf>
    <xf numFmtId="0" fontId="13" fillId="37" borderId="13" xfId="0" applyFont="1" applyFill="1" applyBorder="1" applyAlignment="1" applyProtection="1">
      <alignment horizontal="left" vertical="center"/>
      <protection/>
    </xf>
    <xf numFmtId="0" fontId="1" fillId="33" borderId="10" xfId="63" applyFont="1" applyFill="1" applyBorder="1" applyAlignment="1" applyProtection="1">
      <alignment horizontal="left" vertical="center"/>
      <protection/>
    </xf>
    <xf numFmtId="0" fontId="10" fillId="33" borderId="26" xfId="63" applyFont="1" applyFill="1" applyBorder="1" applyAlignment="1" applyProtection="1">
      <alignment horizontal="left" vertical="center" wrapText="1"/>
      <protection/>
    </xf>
    <xf numFmtId="0" fontId="10" fillId="33" borderId="10" xfId="63" applyFont="1" applyFill="1" applyBorder="1" applyAlignment="1" applyProtection="1">
      <alignment horizontal="center" vertical="center" wrapText="1"/>
      <protection/>
    </xf>
    <xf numFmtId="0" fontId="1" fillId="33" borderId="0" xfId="63" applyFont="1" applyFill="1" applyBorder="1" applyAlignment="1" applyProtection="1">
      <alignment horizontal="center" vertical="center" wrapText="1"/>
      <protection/>
    </xf>
    <xf numFmtId="0" fontId="25" fillId="0" borderId="34" xfId="0" applyFont="1" applyBorder="1" applyAlignment="1">
      <alignment horizontal="left"/>
    </xf>
    <xf numFmtId="0" fontId="25" fillId="0" borderId="35" xfId="0" applyFont="1" applyBorder="1" applyAlignment="1">
      <alignment horizontal="left"/>
    </xf>
    <xf numFmtId="0" fontId="25" fillId="0" borderId="36" xfId="0" applyFont="1" applyBorder="1" applyAlignment="1">
      <alignment horizontal="left"/>
    </xf>
    <xf numFmtId="0" fontId="25" fillId="0" borderId="14" xfId="56" applyFont="1" applyBorder="1" applyAlignment="1">
      <alignment horizontal="left"/>
      <protection/>
    </xf>
    <xf numFmtId="0" fontId="25" fillId="0" borderId="26" xfId="56" applyFont="1" applyBorder="1" applyAlignment="1">
      <alignment horizontal="left"/>
      <protection/>
    </xf>
    <xf numFmtId="0" fontId="25" fillId="0" borderId="13" xfId="56" applyFont="1" applyBorder="1" applyAlignment="1">
      <alignment horizontal="left"/>
      <protection/>
    </xf>
    <xf numFmtId="0" fontId="13" fillId="36" borderId="34" xfId="0" applyFont="1" applyFill="1" applyBorder="1" applyAlignment="1" applyProtection="1">
      <alignment horizontal="center" vertical="center"/>
      <protection locked="0"/>
    </xf>
    <xf numFmtId="0" fontId="13" fillId="36" borderId="36" xfId="0" applyFont="1" applyFill="1" applyBorder="1" applyAlignment="1" applyProtection="1">
      <alignment horizontal="center" vertical="center"/>
      <protection locked="0"/>
    </xf>
    <xf numFmtId="0" fontId="13" fillId="36" borderId="10" xfId="0" applyFont="1" applyFill="1" applyBorder="1" applyAlignment="1" applyProtection="1">
      <alignment horizontal="left" vertical="center"/>
      <protection locked="0"/>
    </xf>
    <xf numFmtId="0" fontId="13" fillId="36" borderId="14" xfId="63" applyFont="1" applyFill="1" applyBorder="1" applyAlignment="1" applyProtection="1">
      <alignment horizontal="center" vertical="center"/>
      <protection locked="0"/>
    </xf>
    <xf numFmtId="0" fontId="13" fillId="36" borderId="26" xfId="63" applyFont="1" applyFill="1" applyBorder="1" applyAlignment="1" applyProtection="1">
      <alignment horizontal="center" vertical="center"/>
      <protection locked="0"/>
    </xf>
    <xf numFmtId="41" fontId="1" fillId="33" borderId="14" xfId="63" applyNumberFormat="1" applyFont="1" applyFill="1" applyBorder="1" applyAlignment="1" applyProtection="1">
      <alignment horizontal="left" vertical="center"/>
      <protection/>
    </xf>
    <xf numFmtId="41" fontId="1" fillId="33" borderId="26" xfId="63" applyNumberFormat="1" applyFont="1" applyFill="1" applyBorder="1" applyAlignment="1" applyProtection="1">
      <alignment horizontal="left" vertical="center"/>
      <protection/>
    </xf>
    <xf numFmtId="41" fontId="1" fillId="33" borderId="13" xfId="63" applyNumberFormat="1" applyFont="1" applyFill="1" applyBorder="1" applyAlignment="1" applyProtection="1">
      <alignment horizontal="left" vertical="center"/>
      <protection/>
    </xf>
    <xf numFmtId="3" fontId="13" fillId="36" borderId="10" xfId="63" applyNumberFormat="1" applyFont="1" applyFill="1" applyBorder="1" applyAlignment="1" applyProtection="1">
      <alignment horizontal="left" vertical="center"/>
      <protection locked="0"/>
    </xf>
    <xf numFmtId="41" fontId="34" fillId="33" borderId="14" xfId="63" applyNumberFormat="1" applyFont="1" applyFill="1" applyBorder="1" applyAlignment="1" applyProtection="1">
      <alignment horizontal="left" vertical="center"/>
      <protection/>
    </xf>
    <xf numFmtId="41" fontId="34" fillId="33" borderId="26" xfId="63" applyNumberFormat="1" applyFont="1" applyFill="1" applyBorder="1" applyAlignment="1" applyProtection="1">
      <alignment horizontal="left" vertical="center"/>
      <protection/>
    </xf>
    <xf numFmtId="41" fontId="34" fillId="33" borderId="13" xfId="63" applyNumberFormat="1" applyFont="1" applyFill="1" applyBorder="1" applyAlignment="1" applyProtection="1">
      <alignment horizontal="left" vertical="center"/>
      <protection/>
    </xf>
    <xf numFmtId="0" fontId="25" fillId="0" borderId="14" xfId="56" applyFont="1" applyFill="1" applyBorder="1" applyAlignment="1">
      <alignment horizontal="left"/>
      <protection/>
    </xf>
    <xf numFmtId="0" fontId="25" fillId="0" borderId="26" xfId="56" applyFont="1" applyFill="1" applyBorder="1" applyAlignment="1">
      <alignment horizontal="left"/>
      <protection/>
    </xf>
    <xf numFmtId="0" fontId="25" fillId="0" borderId="13" xfId="56" applyFont="1" applyFill="1" applyBorder="1" applyAlignment="1">
      <alignment horizontal="left"/>
      <protection/>
    </xf>
    <xf numFmtId="0" fontId="13" fillId="36" borderId="14" xfId="0" applyFont="1" applyFill="1" applyBorder="1" applyAlignment="1" applyProtection="1">
      <alignment horizontal="center" vertical="center"/>
      <protection locked="0"/>
    </xf>
    <xf numFmtId="0" fontId="13" fillId="36" borderId="13" xfId="0" applyFont="1" applyFill="1" applyBorder="1" applyAlignment="1" applyProtection="1">
      <alignment horizontal="center" vertical="center"/>
      <protection locked="0"/>
    </xf>
    <xf numFmtId="0" fontId="1" fillId="33" borderId="10" xfId="0" applyFont="1" applyFill="1" applyBorder="1" applyAlignment="1" applyProtection="1">
      <alignment horizontal="left" vertical="center"/>
      <protection/>
    </xf>
    <xf numFmtId="0" fontId="1" fillId="33" borderId="14" xfId="0" applyFont="1" applyFill="1" applyBorder="1" applyAlignment="1" applyProtection="1">
      <alignment horizontal="left" vertical="center"/>
      <protection/>
    </xf>
    <xf numFmtId="0" fontId="1" fillId="33" borderId="26" xfId="0" applyFont="1" applyFill="1" applyBorder="1" applyAlignment="1" applyProtection="1">
      <alignment horizontal="left" vertical="center"/>
      <protection/>
    </xf>
    <xf numFmtId="0" fontId="1" fillId="33" borderId="13" xfId="0" applyFont="1" applyFill="1" applyBorder="1" applyAlignment="1" applyProtection="1">
      <alignment horizontal="left" vertical="center"/>
      <protection/>
    </xf>
    <xf numFmtId="187" fontId="13" fillId="36" borderId="14" xfId="63" applyNumberFormat="1" applyFont="1" applyFill="1" applyBorder="1" applyAlignment="1" applyProtection="1">
      <alignment horizontal="center" vertical="center"/>
      <protection locked="0"/>
    </xf>
    <xf numFmtId="187" fontId="13" fillId="36" borderId="26" xfId="63" applyNumberFormat="1" applyFont="1" applyFill="1" applyBorder="1" applyAlignment="1" applyProtection="1">
      <alignment horizontal="center" vertical="center"/>
      <protection locked="0"/>
    </xf>
    <xf numFmtId="187" fontId="13" fillId="36" borderId="13" xfId="63" applyNumberFormat="1" applyFont="1" applyFill="1" applyBorder="1" applyAlignment="1" applyProtection="1">
      <alignment horizontal="center" vertical="center"/>
      <protection locked="0"/>
    </xf>
    <xf numFmtId="41" fontId="14" fillId="33" borderId="10" xfId="63" applyNumberFormat="1" applyFont="1" applyFill="1" applyBorder="1" applyAlignment="1" applyProtection="1">
      <alignment horizontal="left" vertical="center"/>
      <protection/>
    </xf>
    <xf numFmtId="42" fontId="1" fillId="33" borderId="10" xfId="63" applyNumberFormat="1" applyFont="1" applyFill="1" applyBorder="1" applyAlignment="1" applyProtection="1">
      <alignment horizontal="left" vertical="center"/>
      <protection/>
    </xf>
    <xf numFmtId="0" fontId="13" fillId="0" borderId="20" xfId="0" applyFont="1" applyBorder="1" applyAlignment="1">
      <alignment horizontal="center" vertical="center"/>
    </xf>
    <xf numFmtId="0" fontId="10" fillId="33" borderId="10" xfId="63" applyFont="1" applyFill="1" applyBorder="1" applyAlignment="1" applyProtection="1">
      <alignment horizontal="center" vertical="center"/>
      <protection/>
    </xf>
    <xf numFmtId="0" fontId="13" fillId="37" borderId="26" xfId="0" applyFont="1" applyFill="1" applyBorder="1" applyAlignment="1" applyProtection="1">
      <alignment horizontal="left" vertical="center"/>
      <protection/>
    </xf>
    <xf numFmtId="0" fontId="0" fillId="0" borderId="26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167" fontId="13" fillId="36" borderId="10" xfId="63" applyNumberFormat="1" applyFont="1" applyFill="1" applyBorder="1" applyAlignment="1" applyProtection="1">
      <alignment horizontal="left" vertical="center"/>
      <protection locked="0"/>
    </xf>
    <xf numFmtId="167" fontId="13" fillId="0" borderId="10" xfId="0" applyNumberFormat="1" applyFont="1" applyBorder="1" applyAlignment="1" applyProtection="1">
      <alignment horizontal="left" vertical="center"/>
      <protection locked="0"/>
    </xf>
    <xf numFmtId="0" fontId="1" fillId="34" borderId="0" xfId="63" applyFont="1" applyFill="1" applyBorder="1" applyAlignment="1" applyProtection="1">
      <alignment horizontal="left" vertical="center"/>
      <protection/>
    </xf>
    <xf numFmtId="0" fontId="10" fillId="33" borderId="10" xfId="63" applyFont="1" applyFill="1" applyBorder="1" applyAlignment="1" applyProtection="1">
      <alignment horizontal="left" vertical="center"/>
      <protection/>
    </xf>
    <xf numFmtId="0" fontId="1" fillId="33" borderId="10" xfId="63" applyFont="1" applyFill="1" applyBorder="1" applyAlignment="1" applyProtection="1">
      <alignment horizontal="left" vertical="center" wrapText="1"/>
      <protection/>
    </xf>
    <xf numFmtId="167" fontId="13" fillId="37" borderId="10" xfId="63" applyNumberFormat="1" applyFont="1" applyFill="1" applyBorder="1" applyAlignment="1" applyProtection="1">
      <alignment horizontal="left" vertical="center"/>
      <protection/>
    </xf>
    <xf numFmtId="167" fontId="13" fillId="37" borderId="10" xfId="0" applyNumberFormat="1" applyFont="1" applyFill="1" applyBorder="1" applyAlignment="1" applyProtection="1">
      <alignment horizontal="left" vertical="center"/>
      <protection/>
    </xf>
    <xf numFmtId="167" fontId="13" fillId="36" borderId="14" xfId="63" applyNumberFormat="1" applyFont="1" applyFill="1" applyBorder="1" applyAlignment="1" applyProtection="1">
      <alignment horizontal="center" vertical="center"/>
      <protection locked="0"/>
    </xf>
    <xf numFmtId="167" fontId="13" fillId="36" borderId="13" xfId="63" applyNumberFormat="1" applyFont="1" applyFill="1" applyBorder="1" applyAlignment="1" applyProtection="1">
      <alignment horizontal="center" vertical="center"/>
      <protection locked="0"/>
    </xf>
    <xf numFmtId="0" fontId="23" fillId="37" borderId="0" xfId="0" applyFont="1" applyFill="1" applyBorder="1" applyAlignment="1" applyProtection="1">
      <alignment horizontal="left" vertical="center"/>
      <protection/>
    </xf>
    <xf numFmtId="0" fontId="0" fillId="0" borderId="10" xfId="0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41" fontId="1" fillId="33" borderId="15" xfId="63" applyNumberFormat="1" applyFont="1" applyFill="1" applyBorder="1" applyAlignment="1" applyProtection="1">
      <alignment horizontal="center" vertical="center" wrapText="1"/>
      <protection/>
    </xf>
    <xf numFmtId="41" fontId="1" fillId="33" borderId="18" xfId="63" applyNumberFormat="1" applyFont="1" applyFill="1" applyBorder="1" applyAlignment="1" applyProtection="1">
      <alignment horizontal="center" vertical="center" wrapText="1"/>
      <protection/>
    </xf>
    <xf numFmtId="41" fontId="1" fillId="33" borderId="11" xfId="63" applyNumberFormat="1" applyFont="1" applyFill="1" applyBorder="1" applyAlignment="1" applyProtection="1">
      <alignment horizontal="center" vertical="center" wrapText="1"/>
      <protection/>
    </xf>
    <xf numFmtId="0" fontId="10" fillId="33" borderId="22" xfId="63" applyFont="1" applyFill="1" applyBorder="1" applyAlignment="1" applyProtection="1">
      <alignment horizontal="left" vertical="center"/>
      <protection/>
    </xf>
    <xf numFmtId="0" fontId="10" fillId="33" borderId="17" xfId="63" applyFont="1" applyFill="1" applyBorder="1" applyAlignment="1" applyProtection="1">
      <alignment horizontal="left" vertical="center"/>
      <protection/>
    </xf>
    <xf numFmtId="0" fontId="10" fillId="33" borderId="16" xfId="63" applyFont="1" applyFill="1" applyBorder="1" applyAlignment="1" applyProtection="1">
      <alignment horizontal="left" vertical="center"/>
      <protection/>
    </xf>
    <xf numFmtId="0" fontId="10" fillId="33" borderId="25" xfId="63" applyFont="1" applyFill="1" applyBorder="1" applyAlignment="1" applyProtection="1">
      <alignment horizontal="left" vertical="center"/>
      <protection/>
    </xf>
    <xf numFmtId="0" fontId="10" fillId="33" borderId="28" xfId="63" applyFont="1" applyFill="1" applyBorder="1" applyAlignment="1" applyProtection="1">
      <alignment horizontal="left" vertical="center"/>
      <protection/>
    </xf>
    <xf numFmtId="3" fontId="13" fillId="36" borderId="14" xfId="63" applyNumberFormat="1" applyFont="1" applyFill="1" applyBorder="1" applyAlignment="1" applyProtection="1">
      <alignment horizontal="center" vertical="center"/>
      <protection locked="0"/>
    </xf>
    <xf numFmtId="3" fontId="13" fillId="36" borderId="13" xfId="63" applyNumberFormat="1" applyFont="1" applyFill="1" applyBorder="1" applyAlignment="1" applyProtection="1">
      <alignment horizontal="center" vertical="center"/>
      <protection locked="0"/>
    </xf>
    <xf numFmtId="0" fontId="34" fillId="33" borderId="17" xfId="63" applyFont="1" applyFill="1" applyBorder="1" applyAlignment="1" applyProtection="1">
      <alignment horizontal="left" vertical="center" wrapText="1"/>
      <protection/>
    </xf>
    <xf numFmtId="0" fontId="34" fillId="33" borderId="17" xfId="63" applyFont="1" applyFill="1" applyBorder="1" applyAlignment="1" applyProtection="1">
      <alignment horizontal="left" vertical="center"/>
      <protection/>
    </xf>
    <xf numFmtId="0" fontId="34" fillId="33" borderId="16" xfId="63" applyFont="1" applyFill="1" applyBorder="1" applyAlignment="1" applyProtection="1">
      <alignment horizontal="left" vertical="center"/>
      <protection/>
    </xf>
    <xf numFmtId="0" fontId="34" fillId="33" borderId="20" xfId="63" applyFont="1" applyFill="1" applyBorder="1" applyAlignment="1" applyProtection="1">
      <alignment horizontal="left" vertical="center"/>
      <protection/>
    </xf>
    <xf numFmtId="0" fontId="34" fillId="33" borderId="28" xfId="63" applyFont="1" applyFill="1" applyBorder="1" applyAlignment="1" applyProtection="1">
      <alignment horizontal="left" vertical="center"/>
      <protection/>
    </xf>
    <xf numFmtId="42" fontId="1" fillId="33" borderId="10" xfId="63" applyNumberFormat="1" applyFont="1" applyFill="1" applyBorder="1" applyAlignment="1" applyProtection="1">
      <alignment horizontal="left" vertical="center"/>
      <protection/>
    </xf>
    <xf numFmtId="165" fontId="13" fillId="37" borderId="10" xfId="63" applyNumberFormat="1" applyFont="1" applyFill="1" applyBorder="1" applyAlignment="1" applyProtection="1">
      <alignment horizontal="left" vertical="center"/>
      <protection/>
    </xf>
    <xf numFmtId="165" fontId="13" fillId="37" borderId="10" xfId="0" applyNumberFormat="1" applyFont="1" applyFill="1" applyBorder="1" applyAlignment="1" applyProtection="1">
      <alignment horizontal="left" vertical="center"/>
      <protection/>
    </xf>
    <xf numFmtId="0" fontId="10" fillId="0" borderId="22" xfId="0" applyFont="1" applyBorder="1" applyAlignment="1">
      <alignment horizontal="left" vertical="center"/>
    </xf>
    <xf numFmtId="0" fontId="10" fillId="0" borderId="17" xfId="0" applyFont="1" applyBorder="1" applyAlignment="1">
      <alignment horizontal="left" vertical="center"/>
    </xf>
    <xf numFmtId="0" fontId="10" fillId="0" borderId="16" xfId="0" applyFont="1" applyBorder="1" applyAlignment="1">
      <alignment horizontal="left" vertical="center"/>
    </xf>
    <xf numFmtId="0" fontId="10" fillId="0" borderId="25" xfId="0" applyFont="1" applyBorder="1" applyAlignment="1">
      <alignment horizontal="left" vertical="center"/>
    </xf>
    <xf numFmtId="0" fontId="10" fillId="0" borderId="20" xfId="0" applyFont="1" applyBorder="1" applyAlignment="1">
      <alignment horizontal="left" vertical="center"/>
    </xf>
    <xf numFmtId="0" fontId="10" fillId="0" borderId="28" xfId="0" applyFont="1" applyBorder="1" applyAlignment="1">
      <alignment horizontal="left" vertical="center"/>
    </xf>
    <xf numFmtId="0" fontId="1" fillId="33" borderId="14" xfId="63" applyFont="1" applyFill="1" applyBorder="1" applyAlignment="1" applyProtection="1">
      <alignment horizontal="left" vertical="center" wrapText="1"/>
      <protection/>
    </xf>
    <xf numFmtId="0" fontId="1" fillId="33" borderId="26" xfId="63" applyFont="1" applyFill="1" applyBorder="1" applyAlignment="1" applyProtection="1">
      <alignment horizontal="left" vertical="center" wrapText="1"/>
      <protection/>
    </xf>
    <xf numFmtId="0" fontId="1" fillId="33" borderId="13" xfId="63" applyFont="1" applyFill="1" applyBorder="1" applyAlignment="1" applyProtection="1">
      <alignment horizontal="left" vertical="center" wrapText="1"/>
      <protection/>
    </xf>
    <xf numFmtId="41" fontId="34" fillId="33" borderId="22" xfId="63" applyNumberFormat="1" applyFont="1" applyFill="1" applyBorder="1" applyAlignment="1" applyProtection="1">
      <alignment horizontal="left" vertical="center"/>
      <protection/>
    </xf>
    <xf numFmtId="41" fontId="34" fillId="33" borderId="17" xfId="63" applyNumberFormat="1" applyFont="1" applyFill="1" applyBorder="1" applyAlignment="1" applyProtection="1">
      <alignment horizontal="left" vertical="center"/>
      <protection/>
    </xf>
    <xf numFmtId="41" fontId="34" fillId="33" borderId="16" xfId="63" applyNumberFormat="1" applyFont="1" applyFill="1" applyBorder="1" applyAlignment="1" applyProtection="1">
      <alignment horizontal="left" vertical="center"/>
      <protection/>
    </xf>
    <xf numFmtId="41" fontId="34" fillId="33" borderId="25" xfId="63" applyNumberFormat="1" applyFont="1" applyFill="1" applyBorder="1" applyAlignment="1" applyProtection="1">
      <alignment horizontal="left" vertical="center"/>
      <protection/>
    </xf>
    <xf numFmtId="41" fontId="34" fillId="33" borderId="20" xfId="63" applyNumberFormat="1" applyFont="1" applyFill="1" applyBorder="1" applyAlignment="1" applyProtection="1">
      <alignment horizontal="left" vertical="center"/>
      <protection/>
    </xf>
    <xf numFmtId="41" fontId="34" fillId="33" borderId="28" xfId="63" applyNumberFormat="1" applyFont="1" applyFill="1" applyBorder="1" applyAlignment="1" applyProtection="1">
      <alignment horizontal="left" vertical="center"/>
      <protection/>
    </xf>
    <xf numFmtId="41" fontId="1" fillId="33" borderId="14" xfId="63" applyNumberFormat="1" applyFont="1" applyFill="1" applyBorder="1" applyAlignment="1" applyProtection="1">
      <alignment horizontal="left" vertical="center"/>
      <protection/>
    </xf>
    <xf numFmtId="41" fontId="10" fillId="33" borderId="14" xfId="63" applyNumberFormat="1" applyFont="1" applyFill="1" applyBorder="1" applyAlignment="1" applyProtection="1">
      <alignment horizontal="left" vertical="center"/>
      <protection/>
    </xf>
    <xf numFmtId="41" fontId="10" fillId="33" borderId="26" xfId="63" applyNumberFormat="1" applyFont="1" applyFill="1" applyBorder="1" applyAlignment="1" applyProtection="1">
      <alignment horizontal="left" vertical="center"/>
      <protection/>
    </xf>
    <xf numFmtId="41" fontId="10" fillId="33" borderId="13" xfId="63" applyNumberFormat="1" applyFont="1" applyFill="1" applyBorder="1" applyAlignment="1" applyProtection="1">
      <alignment horizontal="left" vertical="center"/>
      <protection/>
    </xf>
    <xf numFmtId="41" fontId="25" fillId="33" borderId="14" xfId="60" applyNumberFormat="1" applyFont="1" applyFill="1" applyBorder="1" applyAlignment="1">
      <alignment horizontal="left"/>
      <protection/>
    </xf>
    <xf numFmtId="41" fontId="25" fillId="33" borderId="13" xfId="60" applyNumberFormat="1" applyFont="1" applyFill="1" applyBorder="1" applyAlignment="1">
      <alignment horizontal="left"/>
      <protection/>
    </xf>
    <xf numFmtId="0" fontId="10" fillId="33" borderId="15" xfId="0" applyFont="1" applyFill="1" applyBorder="1" applyAlignment="1" applyProtection="1">
      <alignment horizontal="center" vertical="center" wrapText="1"/>
      <protection/>
    </xf>
    <xf numFmtId="0" fontId="10" fillId="33" borderId="18" xfId="0" applyFont="1" applyFill="1" applyBorder="1" applyAlignment="1" applyProtection="1">
      <alignment horizontal="center" vertical="center" wrapText="1"/>
      <protection/>
    </xf>
    <xf numFmtId="0" fontId="10" fillId="33" borderId="11" xfId="0" applyFont="1" applyFill="1" applyBorder="1" applyAlignment="1" applyProtection="1">
      <alignment horizontal="center" vertical="center" wrapText="1"/>
      <protection/>
    </xf>
    <xf numFmtId="186" fontId="13" fillId="36" borderId="10" xfId="63" applyNumberFormat="1" applyFont="1" applyFill="1" applyBorder="1" applyAlignment="1" applyProtection="1">
      <alignment horizontal="left" vertical="center"/>
      <protection locked="0"/>
    </xf>
    <xf numFmtId="186" fontId="13" fillId="0" borderId="10" xfId="0" applyNumberFormat="1" applyFont="1" applyBorder="1" applyAlignment="1" applyProtection="1">
      <alignment horizontal="left" vertical="center"/>
      <protection locked="0"/>
    </xf>
    <xf numFmtId="0" fontId="13" fillId="36" borderId="14" xfId="63" applyFont="1" applyFill="1" applyBorder="1" applyAlignment="1" applyProtection="1">
      <alignment horizontal="left" vertical="center"/>
      <protection locked="0"/>
    </xf>
    <xf numFmtId="0" fontId="13" fillId="0" borderId="26" xfId="0" applyFont="1" applyBorder="1" applyAlignment="1" applyProtection="1">
      <alignment horizontal="left" vertical="center"/>
      <protection locked="0"/>
    </xf>
    <xf numFmtId="0" fontId="13" fillId="0" borderId="13" xfId="0" applyFont="1" applyBorder="1" applyAlignment="1" applyProtection="1">
      <alignment horizontal="left" vertical="center"/>
      <protection locked="0"/>
    </xf>
    <xf numFmtId="0" fontId="10" fillId="33" borderId="10" xfId="0" applyFont="1" applyFill="1" applyBorder="1" applyAlignment="1" applyProtection="1">
      <alignment horizontal="center" vertical="center"/>
      <protection/>
    </xf>
    <xf numFmtId="0" fontId="10" fillId="33" borderId="14" xfId="0" applyFont="1" applyFill="1" applyBorder="1" applyAlignment="1" applyProtection="1">
      <alignment horizontal="center" vertical="center"/>
      <protection/>
    </xf>
    <xf numFmtId="0" fontId="10" fillId="33" borderId="26" xfId="0" applyFont="1" applyFill="1" applyBorder="1" applyAlignment="1" applyProtection="1">
      <alignment horizontal="center" vertical="center"/>
      <protection/>
    </xf>
    <xf numFmtId="0" fontId="10" fillId="33" borderId="13" xfId="0" applyFont="1" applyFill="1" applyBorder="1" applyAlignment="1" applyProtection="1">
      <alignment horizontal="center" vertical="center"/>
      <protection/>
    </xf>
    <xf numFmtId="0" fontId="1" fillId="33" borderId="10" xfId="0" applyFont="1" applyFill="1" applyBorder="1" applyAlignment="1" applyProtection="1">
      <alignment horizontal="center" vertical="center"/>
      <protection/>
    </xf>
    <xf numFmtId="0" fontId="1" fillId="0" borderId="15" xfId="0" applyFont="1" applyBorder="1" applyAlignment="1" applyProtection="1">
      <alignment horizontal="left" vertical="center" wrapText="1"/>
      <protection/>
    </xf>
    <xf numFmtId="0" fontId="1" fillId="0" borderId="18" xfId="0" applyFont="1" applyBorder="1" applyAlignment="1" applyProtection="1">
      <alignment horizontal="left" vertical="center" wrapText="1"/>
      <protection/>
    </xf>
    <xf numFmtId="0" fontId="1" fillId="0" borderId="11" xfId="0" applyFont="1" applyBorder="1" applyAlignment="1" applyProtection="1">
      <alignment horizontal="left" vertical="center" wrapText="1"/>
      <protection/>
    </xf>
    <xf numFmtId="0" fontId="1" fillId="33" borderId="14" xfId="0" applyFont="1" applyFill="1" applyBorder="1" applyAlignment="1" applyProtection="1">
      <alignment horizontal="left" vertical="center" wrapText="1"/>
      <protection/>
    </xf>
    <xf numFmtId="0" fontId="1" fillId="33" borderId="26" xfId="0" applyFont="1" applyFill="1" applyBorder="1" applyAlignment="1" applyProtection="1">
      <alignment horizontal="left" vertical="center" wrapText="1"/>
      <protection/>
    </xf>
    <xf numFmtId="0" fontId="1" fillId="33" borderId="13" xfId="0" applyFont="1" applyFill="1" applyBorder="1" applyAlignment="1" applyProtection="1">
      <alignment horizontal="left" vertical="center" wrapText="1"/>
      <protection/>
    </xf>
    <xf numFmtId="0" fontId="2" fillId="33" borderId="10" xfId="60" applyFont="1" applyFill="1" applyBorder="1" applyAlignment="1" applyProtection="1">
      <alignment horizontal="center"/>
      <protection/>
    </xf>
    <xf numFmtId="3" fontId="46" fillId="36" borderId="10" xfId="63" applyNumberFormat="1" applyFont="1" applyFill="1" applyBorder="1" applyAlignment="1" applyProtection="1">
      <alignment horizontal="left" vertical="center"/>
      <protection locked="0"/>
    </xf>
    <xf numFmtId="0" fontId="46" fillId="0" borderId="10" xfId="0" applyFont="1" applyBorder="1" applyAlignment="1" applyProtection="1">
      <alignment horizontal="left" vertical="center"/>
      <protection locked="0"/>
    </xf>
    <xf numFmtId="186" fontId="13" fillId="36" borderId="14" xfId="63" applyNumberFormat="1" applyFont="1" applyFill="1" applyBorder="1" applyAlignment="1" applyProtection="1">
      <alignment horizontal="left" vertical="center"/>
      <protection locked="0"/>
    </xf>
    <xf numFmtId="186" fontId="13" fillId="0" borderId="26" xfId="0" applyNumberFormat="1" applyFont="1" applyBorder="1" applyAlignment="1" applyProtection="1">
      <alignment horizontal="left" vertical="center"/>
      <protection locked="0"/>
    </xf>
    <xf numFmtId="186" fontId="13" fillId="0" borderId="13" xfId="0" applyNumberFormat="1" applyFont="1" applyBorder="1" applyAlignment="1" applyProtection="1">
      <alignment horizontal="left" vertical="center"/>
      <protection locked="0"/>
    </xf>
    <xf numFmtId="3" fontId="46" fillId="36" borderId="14" xfId="63" applyNumberFormat="1" applyFont="1" applyFill="1" applyBorder="1" applyAlignment="1" applyProtection="1">
      <alignment horizontal="center" vertical="center"/>
      <protection locked="0"/>
    </xf>
    <xf numFmtId="3" fontId="46" fillId="36" borderId="26" xfId="63" applyNumberFormat="1" applyFont="1" applyFill="1" applyBorder="1" applyAlignment="1" applyProtection="1">
      <alignment horizontal="center" vertical="center"/>
      <protection locked="0"/>
    </xf>
    <xf numFmtId="3" fontId="46" fillId="36" borderId="13" xfId="63" applyNumberFormat="1" applyFont="1" applyFill="1" applyBorder="1" applyAlignment="1" applyProtection="1">
      <alignment horizontal="center" vertical="center"/>
      <protection locked="0"/>
    </xf>
    <xf numFmtId="0" fontId="34" fillId="33" borderId="22" xfId="63" applyFont="1" applyFill="1" applyBorder="1" applyAlignment="1" applyProtection="1">
      <alignment horizontal="left" vertical="center" wrapText="1"/>
      <protection/>
    </xf>
    <xf numFmtId="0" fontId="34" fillId="33" borderId="16" xfId="63" applyFont="1" applyFill="1" applyBorder="1" applyAlignment="1" applyProtection="1">
      <alignment horizontal="left" vertical="center" wrapText="1"/>
      <protection/>
    </xf>
    <xf numFmtId="0" fontId="34" fillId="33" borderId="25" xfId="63" applyFont="1" applyFill="1" applyBorder="1" applyAlignment="1" applyProtection="1">
      <alignment horizontal="left" vertical="center" wrapText="1"/>
      <protection/>
    </xf>
    <xf numFmtId="0" fontId="34" fillId="33" borderId="20" xfId="63" applyFont="1" applyFill="1" applyBorder="1" applyAlignment="1" applyProtection="1">
      <alignment horizontal="left" vertical="center" wrapText="1"/>
      <protection/>
    </xf>
    <xf numFmtId="0" fontId="34" fillId="33" borderId="28" xfId="63" applyFont="1" applyFill="1" applyBorder="1" applyAlignment="1" applyProtection="1">
      <alignment horizontal="left" vertical="center" wrapText="1"/>
      <protection/>
    </xf>
    <xf numFmtId="0" fontId="50" fillId="0" borderId="10" xfId="0" applyFont="1" applyBorder="1" applyAlignment="1">
      <alignment horizontal="left" vertical="center"/>
    </xf>
    <xf numFmtId="41" fontId="1" fillId="33" borderId="22" xfId="63" applyNumberFormat="1" applyFont="1" applyFill="1" applyBorder="1" applyAlignment="1" applyProtection="1">
      <alignment horizontal="left" vertical="center"/>
      <protection/>
    </xf>
    <xf numFmtId="41" fontId="1" fillId="33" borderId="17" xfId="63" applyNumberFormat="1" applyFont="1" applyFill="1" applyBorder="1" applyAlignment="1" applyProtection="1">
      <alignment horizontal="left" vertical="center"/>
      <protection/>
    </xf>
    <xf numFmtId="41" fontId="1" fillId="33" borderId="16" xfId="63" applyNumberFormat="1" applyFont="1" applyFill="1" applyBorder="1" applyAlignment="1" applyProtection="1">
      <alignment horizontal="left" vertical="center"/>
      <protection/>
    </xf>
    <xf numFmtId="41" fontId="1" fillId="33" borderId="25" xfId="63" applyNumberFormat="1" applyFont="1" applyFill="1" applyBorder="1" applyAlignment="1" applyProtection="1">
      <alignment horizontal="left" vertical="center"/>
      <protection/>
    </xf>
    <xf numFmtId="41" fontId="1" fillId="33" borderId="20" xfId="63" applyNumberFormat="1" applyFont="1" applyFill="1" applyBorder="1" applyAlignment="1" applyProtection="1">
      <alignment horizontal="left" vertical="center"/>
      <protection/>
    </xf>
    <xf numFmtId="41" fontId="1" fillId="33" borderId="28" xfId="63" applyNumberFormat="1" applyFont="1" applyFill="1" applyBorder="1" applyAlignment="1" applyProtection="1">
      <alignment horizontal="left" vertical="center"/>
      <protection/>
    </xf>
    <xf numFmtId="3" fontId="13" fillId="36" borderId="10" xfId="63" applyNumberFormat="1" applyFont="1" applyFill="1" applyBorder="1" applyAlignment="1" applyProtection="1">
      <alignment horizontal="center" vertical="center"/>
      <protection locked="0"/>
    </xf>
    <xf numFmtId="0" fontId="1" fillId="33" borderId="22" xfId="63" applyFont="1" applyFill="1" applyBorder="1" applyAlignment="1" applyProtection="1">
      <alignment horizontal="center" vertical="center" wrapText="1"/>
      <protection/>
    </xf>
    <xf numFmtId="0" fontId="0" fillId="0" borderId="16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187" fontId="13" fillId="36" borderId="10" xfId="63" applyNumberFormat="1" applyFont="1" applyFill="1" applyBorder="1" applyAlignment="1" applyProtection="1">
      <alignment horizontal="center" vertical="center"/>
      <protection locked="0"/>
    </xf>
    <xf numFmtId="170" fontId="34" fillId="33" borderId="17" xfId="63" applyNumberFormat="1" applyFont="1" applyFill="1" applyBorder="1" applyAlignment="1" applyProtection="1">
      <alignment horizontal="left" vertical="center" wrapText="1"/>
      <protection/>
    </xf>
    <xf numFmtId="0" fontId="3" fillId="33" borderId="10" xfId="60" applyFont="1" applyFill="1" applyBorder="1" applyAlignment="1" applyProtection="1">
      <alignment horizontal="center"/>
      <protection/>
    </xf>
    <xf numFmtId="0" fontId="2" fillId="33" borderId="14" xfId="60" applyFont="1" applyFill="1" applyBorder="1" applyAlignment="1">
      <alignment horizontal="center"/>
      <protection/>
    </xf>
    <xf numFmtId="0" fontId="2" fillId="33" borderId="13" xfId="60" applyFont="1" applyFill="1" applyBorder="1" applyAlignment="1">
      <alignment horizontal="center"/>
      <protection/>
    </xf>
    <xf numFmtId="0" fontId="1" fillId="0" borderId="14" xfId="60" applyFont="1" applyBorder="1" applyAlignment="1">
      <alignment horizontal="left"/>
      <protection/>
    </xf>
    <xf numFmtId="0" fontId="1" fillId="0" borderId="13" xfId="60" applyFont="1" applyBorder="1" applyAlignment="1">
      <alignment horizontal="left"/>
      <protection/>
    </xf>
    <xf numFmtId="49" fontId="2" fillId="33" borderId="0" xfId="60" applyNumberFormat="1" applyFont="1" applyFill="1" applyBorder="1" applyAlignment="1">
      <alignment horizontal="left" vertical="center" wrapText="1"/>
      <protection/>
    </xf>
    <xf numFmtId="170" fontId="1" fillId="33" borderId="18" xfId="63" applyNumberFormat="1" applyFont="1" applyFill="1" applyBorder="1" applyAlignment="1" applyProtection="1">
      <alignment horizontal="center" vertical="center"/>
      <protection/>
    </xf>
    <xf numFmtId="41" fontId="34" fillId="33" borderId="22" xfId="63" applyNumberFormat="1" applyFont="1" applyFill="1" applyBorder="1" applyAlignment="1" applyProtection="1">
      <alignment horizontal="center" vertical="center"/>
      <protection/>
    </xf>
    <xf numFmtId="41" fontId="34" fillId="33" borderId="16" xfId="63" applyNumberFormat="1" applyFont="1" applyFill="1" applyBorder="1" applyAlignment="1" applyProtection="1">
      <alignment horizontal="center" vertical="center"/>
      <protection/>
    </xf>
    <xf numFmtId="41" fontId="34" fillId="33" borderId="25" xfId="63" applyNumberFormat="1" applyFont="1" applyFill="1" applyBorder="1" applyAlignment="1" applyProtection="1">
      <alignment horizontal="center" vertical="center"/>
      <protection/>
    </xf>
    <xf numFmtId="41" fontId="34" fillId="33" borderId="28" xfId="63" applyNumberFormat="1" applyFont="1" applyFill="1" applyBorder="1" applyAlignment="1" applyProtection="1">
      <alignment horizontal="center" vertical="center"/>
      <protection/>
    </xf>
    <xf numFmtId="0" fontId="1" fillId="33" borderId="14" xfId="0" applyFont="1" applyFill="1" applyBorder="1" applyAlignment="1" applyProtection="1">
      <alignment horizontal="center" vertical="center" wrapText="1"/>
      <protection/>
    </xf>
    <xf numFmtId="0" fontId="1" fillId="33" borderId="26" xfId="0" applyFont="1" applyFill="1" applyBorder="1" applyAlignment="1" applyProtection="1">
      <alignment horizontal="center" vertical="center" wrapText="1"/>
      <protection/>
    </xf>
    <xf numFmtId="0" fontId="1" fillId="33" borderId="13" xfId="0" applyFont="1" applyFill="1" applyBorder="1" applyAlignment="1" applyProtection="1">
      <alignment horizontal="center" vertical="center" wrapText="1"/>
      <protection/>
    </xf>
    <xf numFmtId="41" fontId="2" fillId="33" borderId="14" xfId="60" applyNumberFormat="1" applyFont="1" applyFill="1" applyBorder="1" applyAlignment="1">
      <alignment horizontal="left"/>
      <protection/>
    </xf>
    <xf numFmtId="41" fontId="2" fillId="33" borderId="13" xfId="60" applyNumberFormat="1" applyFont="1" applyFill="1" applyBorder="1" applyAlignment="1">
      <alignment horizontal="left"/>
      <protection/>
    </xf>
  </cellXfs>
  <cellStyles count="6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 2 2" xfId="57"/>
    <cellStyle name="Normál 3" xfId="58"/>
    <cellStyle name="Normál 4" xfId="59"/>
    <cellStyle name="Normál 5" xfId="60"/>
    <cellStyle name="Normál 6" xfId="61"/>
    <cellStyle name="Normál 7" xfId="62"/>
    <cellStyle name="Normál_1376_szv_2005 (2)" xfId="63"/>
    <cellStyle name="Normál_1376_szv_2005 (2) 2" xfId="64"/>
    <cellStyle name="Normál_Másolat eredetije1376_viz_2005" xfId="65"/>
    <cellStyle name="Összesen" xfId="66"/>
    <cellStyle name="Currency" xfId="67"/>
    <cellStyle name="Currency [0]" xfId="68"/>
    <cellStyle name="Pénznem 2" xfId="69"/>
    <cellStyle name="Pénznem 3" xfId="70"/>
    <cellStyle name="Rossz" xfId="71"/>
    <cellStyle name="Semleges" xfId="72"/>
    <cellStyle name="Számítás" xfId="73"/>
    <cellStyle name="Percent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376_14_viz_szv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datszolg1"/>
      <sheetName val="adatszolg2"/>
      <sheetName val="1"/>
      <sheetName val="2"/>
    </sheetNames>
    <definedNames>
      <definedName name="Szennyviz_letesitm"/>
      <definedName name="Vizmu_letesitm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4"/>
  <dimension ref="A1:AE59"/>
  <sheetViews>
    <sheetView zoomScalePageLayoutView="0" workbookViewId="0" topLeftCell="A1">
      <selection activeCell="M8" sqref="M8"/>
    </sheetView>
  </sheetViews>
  <sheetFormatPr defaultColWidth="9.140625" defaultRowHeight="12.75"/>
  <cols>
    <col min="1" max="1" width="5.28125" style="12" customWidth="1"/>
    <col min="2" max="2" width="32.7109375" style="12" customWidth="1"/>
    <col min="3" max="3" width="8.140625" style="12" customWidth="1"/>
    <col min="4" max="4" width="7.8515625" style="12" customWidth="1"/>
    <col min="5" max="5" width="7.421875" style="12" customWidth="1"/>
    <col min="6" max="6" width="6.7109375" style="12" customWidth="1"/>
    <col min="7" max="7" width="6.57421875" style="12" customWidth="1"/>
    <col min="8" max="8" width="6.28125" style="12" customWidth="1"/>
    <col min="9" max="9" width="6.8515625" style="12" customWidth="1"/>
    <col min="10" max="10" width="6.57421875" style="12" customWidth="1"/>
    <col min="11" max="26" width="8.00390625" style="12" customWidth="1"/>
    <col min="27" max="27" width="8.00390625" style="246" customWidth="1"/>
    <col min="28" max="31" width="8.00390625" style="182" customWidth="1"/>
    <col min="32" max="16384" width="9.140625" style="12" customWidth="1"/>
  </cols>
  <sheetData>
    <row r="1" spans="1:29" ht="12" customHeight="1">
      <c r="A1" s="416"/>
      <c r="B1" s="416"/>
      <c r="C1" s="416"/>
      <c r="D1" s="416"/>
      <c r="E1" s="416"/>
      <c r="F1" s="416"/>
      <c r="G1" s="416"/>
      <c r="H1" s="416"/>
      <c r="I1" s="416"/>
      <c r="J1" s="416"/>
      <c r="AA1" s="342" t="s">
        <v>503</v>
      </c>
      <c r="AB1" s="343"/>
      <c r="AC1" s="343"/>
    </row>
    <row r="2" spans="1:31" s="15" customFormat="1" ht="24" customHeight="1">
      <c r="A2" s="14"/>
      <c r="B2" s="15" t="s">
        <v>394</v>
      </c>
      <c r="C2" s="417"/>
      <c r="D2" s="417"/>
      <c r="E2" s="417"/>
      <c r="F2" s="417"/>
      <c r="G2" s="417"/>
      <c r="H2" s="417"/>
      <c r="I2" s="417"/>
      <c r="J2" s="212"/>
      <c r="M2" s="12"/>
      <c r="N2" s="12"/>
      <c r="O2" s="12"/>
      <c r="P2" s="12"/>
      <c r="Q2" s="12"/>
      <c r="AA2" s="344"/>
      <c r="AB2" s="345"/>
      <c r="AC2" s="345"/>
      <c r="AD2" s="183"/>
      <c r="AE2" s="183"/>
    </row>
    <row r="3" spans="1:29" ht="12" customHeight="1">
      <c r="A3" s="416"/>
      <c r="B3" s="416"/>
      <c r="C3" s="416"/>
      <c r="D3" s="416"/>
      <c r="E3" s="416"/>
      <c r="F3" s="416"/>
      <c r="G3" s="416"/>
      <c r="H3" s="416"/>
      <c r="I3" s="416"/>
      <c r="J3" s="416"/>
      <c r="AA3" s="343"/>
      <c r="AB3" s="343"/>
      <c r="AC3" s="343"/>
    </row>
    <row r="4" spans="1:29" ht="24" customHeight="1">
      <c r="A4" s="418" t="s">
        <v>395</v>
      </c>
      <c r="B4" s="419"/>
      <c r="C4" s="419"/>
      <c r="D4" s="419"/>
      <c r="E4" s="419"/>
      <c r="F4" s="419"/>
      <c r="G4" s="419"/>
      <c r="H4" s="419"/>
      <c r="I4" s="419"/>
      <c r="AA4" s="343"/>
      <c r="AB4" s="343"/>
      <c r="AC4" s="343"/>
    </row>
    <row r="5" spans="1:29" ht="12" customHeight="1">
      <c r="A5" s="420"/>
      <c r="B5" s="420"/>
      <c r="C5" s="420"/>
      <c r="D5" s="420"/>
      <c r="E5" s="420"/>
      <c r="F5" s="420"/>
      <c r="G5" s="420"/>
      <c r="H5" s="420"/>
      <c r="I5" s="420"/>
      <c r="J5" s="420"/>
      <c r="AA5" s="343"/>
      <c r="AB5" s="343"/>
      <c r="AC5" s="343"/>
    </row>
    <row r="6" spans="1:29" ht="24" customHeight="1">
      <c r="A6" s="16"/>
      <c r="B6" s="415" t="s">
        <v>396</v>
      </c>
      <c r="C6" s="415"/>
      <c r="D6" s="415"/>
      <c r="E6" s="415"/>
      <c r="F6" s="415"/>
      <c r="G6" s="415"/>
      <c r="H6" s="415"/>
      <c r="I6" s="415"/>
      <c r="J6" s="211"/>
      <c r="AA6" s="343"/>
      <c r="AB6" s="343"/>
      <c r="AC6" s="343"/>
    </row>
    <row r="7" spans="1:29" ht="12" customHeight="1">
      <c r="A7" s="210"/>
      <c r="B7" s="210"/>
      <c r="C7" s="210"/>
      <c r="D7" s="210"/>
      <c r="E7" s="210"/>
      <c r="F7" s="210"/>
      <c r="G7" s="210"/>
      <c r="H7" s="210"/>
      <c r="I7" s="420"/>
      <c r="J7" s="420"/>
      <c r="AA7" s="343"/>
      <c r="AB7" s="343"/>
      <c r="AC7" s="343"/>
    </row>
    <row r="8" spans="1:29" ht="26.25" customHeight="1">
      <c r="A8" s="425" t="s">
        <v>332</v>
      </c>
      <c r="B8" s="425"/>
      <c r="C8" s="425"/>
      <c r="D8" s="425"/>
      <c r="E8" s="425"/>
      <c r="F8" s="425"/>
      <c r="G8" s="425"/>
      <c r="H8" s="425"/>
      <c r="I8" s="426" t="s">
        <v>502</v>
      </c>
      <c r="J8" s="426"/>
      <c r="AA8" s="343"/>
      <c r="AB8" s="343"/>
      <c r="AC8" s="343"/>
    </row>
    <row r="9" spans="1:31" s="17" customFormat="1" ht="36" customHeight="1">
      <c r="A9" s="434" t="s">
        <v>0</v>
      </c>
      <c r="B9" s="432" t="s">
        <v>211</v>
      </c>
      <c r="C9" s="433"/>
      <c r="D9" s="433"/>
      <c r="E9" s="433"/>
      <c r="F9" s="422" t="s">
        <v>333</v>
      </c>
      <c r="G9" s="423"/>
      <c r="H9" s="423"/>
      <c r="I9" s="423"/>
      <c r="J9" s="424"/>
      <c r="M9" s="12"/>
      <c r="N9" s="12"/>
      <c r="O9" s="12"/>
      <c r="P9" s="12"/>
      <c r="Q9" s="12"/>
      <c r="AA9" s="346"/>
      <c r="AB9" s="346"/>
      <c r="AC9" s="346"/>
      <c r="AD9" s="184"/>
      <c r="AE9" s="184"/>
    </row>
    <row r="10" spans="1:31" s="18" customFormat="1" ht="49.5" customHeight="1">
      <c r="A10" s="435"/>
      <c r="B10" s="1" t="s">
        <v>1</v>
      </c>
      <c r="C10" s="353" t="s">
        <v>446</v>
      </c>
      <c r="D10" s="1" t="s">
        <v>6</v>
      </c>
      <c r="E10" s="1" t="s">
        <v>266</v>
      </c>
      <c r="F10" s="2" t="s">
        <v>127</v>
      </c>
      <c r="G10" s="2" t="s">
        <v>128</v>
      </c>
      <c r="H10" s="2" t="s">
        <v>129</v>
      </c>
      <c r="I10" s="2" t="s">
        <v>130</v>
      </c>
      <c r="J10" s="2" t="s">
        <v>317</v>
      </c>
      <c r="M10" s="12"/>
      <c r="N10" s="12"/>
      <c r="O10" s="12"/>
      <c r="P10" s="12"/>
      <c r="Q10" s="12"/>
      <c r="AA10" s="347"/>
      <c r="AB10" s="347"/>
      <c r="AC10" s="347"/>
      <c r="AD10" s="185"/>
      <c r="AE10" s="185"/>
    </row>
    <row r="11" spans="1:31" s="19" customFormat="1" ht="13.5" thickBot="1">
      <c r="A11" s="37" t="s">
        <v>2</v>
      </c>
      <c r="B11" s="37" t="s">
        <v>3</v>
      </c>
      <c r="C11" s="37" t="s">
        <v>4</v>
      </c>
      <c r="D11" s="37" t="s">
        <v>7</v>
      </c>
      <c r="E11" s="37" t="s">
        <v>8</v>
      </c>
      <c r="F11" s="37" t="s">
        <v>9</v>
      </c>
      <c r="G11" s="37" t="s">
        <v>10</v>
      </c>
      <c r="H11" s="37" t="s">
        <v>11</v>
      </c>
      <c r="I11" s="37" t="s">
        <v>131</v>
      </c>
      <c r="J11" s="37" t="s">
        <v>140</v>
      </c>
      <c r="M11" s="12"/>
      <c r="N11" s="12"/>
      <c r="O11" s="12"/>
      <c r="P11" s="12"/>
      <c r="Q11" s="12"/>
      <c r="AA11" s="348"/>
      <c r="AB11" s="348"/>
      <c r="AC11" s="348"/>
      <c r="AD11" s="186"/>
      <c r="AE11" s="186"/>
    </row>
    <row r="12" spans="1:31" ht="15" customHeight="1" thickTop="1">
      <c r="A12" s="33">
        <v>1</v>
      </c>
      <c r="B12" s="34"/>
      <c r="C12" s="153"/>
      <c r="D12" s="35"/>
      <c r="E12" s="35"/>
      <c r="F12" s="36"/>
      <c r="G12" s="36"/>
      <c r="H12" s="36"/>
      <c r="I12" s="36"/>
      <c r="J12" s="36"/>
      <c r="AA12" s="349"/>
      <c r="AB12" s="349"/>
      <c r="AC12" s="349"/>
      <c r="AD12" s="187"/>
      <c r="AE12" s="187"/>
    </row>
    <row r="13" spans="1:31" ht="15" customHeight="1">
      <c r="A13" s="3">
        <v>2</v>
      </c>
      <c r="B13" s="34"/>
      <c r="C13" s="153"/>
      <c r="D13" s="35"/>
      <c r="E13" s="35"/>
      <c r="F13" s="36"/>
      <c r="G13" s="36"/>
      <c r="H13" s="36"/>
      <c r="I13" s="36"/>
      <c r="J13" s="36"/>
      <c r="AA13" s="349"/>
      <c r="AB13" s="349"/>
      <c r="AC13" s="349"/>
      <c r="AD13" s="187"/>
      <c r="AE13" s="187"/>
    </row>
    <row r="14" spans="1:31" ht="15" customHeight="1">
      <c r="A14" s="3">
        <v>3</v>
      </c>
      <c r="B14" s="34"/>
      <c r="C14" s="153"/>
      <c r="D14" s="35"/>
      <c r="E14" s="35"/>
      <c r="F14" s="36"/>
      <c r="G14" s="36"/>
      <c r="H14" s="36"/>
      <c r="I14" s="36"/>
      <c r="J14" s="36"/>
      <c r="AA14" s="349"/>
      <c r="AB14" s="349"/>
      <c r="AC14" s="349"/>
      <c r="AD14" s="187"/>
      <c r="AE14" s="187"/>
    </row>
    <row r="15" spans="1:31" ht="15" customHeight="1">
      <c r="A15" s="3">
        <v>4</v>
      </c>
      <c r="B15" s="34"/>
      <c r="C15" s="153"/>
      <c r="D15" s="35"/>
      <c r="E15" s="35"/>
      <c r="F15" s="36"/>
      <c r="G15" s="36"/>
      <c r="H15" s="36"/>
      <c r="I15" s="36"/>
      <c r="J15" s="36"/>
      <c r="AA15" s="349"/>
      <c r="AB15" s="349"/>
      <c r="AC15" s="349"/>
      <c r="AD15" s="187"/>
      <c r="AE15" s="187"/>
    </row>
    <row r="16" spans="1:31" ht="15" customHeight="1">
      <c r="A16" s="3">
        <v>5</v>
      </c>
      <c r="B16" s="34"/>
      <c r="C16" s="153"/>
      <c r="D16" s="35"/>
      <c r="E16" s="35"/>
      <c r="F16" s="36"/>
      <c r="G16" s="36"/>
      <c r="H16" s="36"/>
      <c r="I16" s="36"/>
      <c r="J16" s="36"/>
      <c r="AA16" s="349"/>
      <c r="AB16" s="349"/>
      <c r="AC16" s="349"/>
      <c r="AD16" s="187"/>
      <c r="AE16" s="187"/>
    </row>
    <row r="17" spans="1:31" ht="15" customHeight="1">
      <c r="A17" s="3">
        <v>6</v>
      </c>
      <c r="B17" s="34"/>
      <c r="C17" s="153"/>
      <c r="D17" s="35"/>
      <c r="E17" s="35"/>
      <c r="F17" s="36"/>
      <c r="G17" s="36"/>
      <c r="H17" s="36"/>
      <c r="I17" s="36"/>
      <c r="J17" s="36"/>
      <c r="AA17" s="349"/>
      <c r="AB17" s="349"/>
      <c r="AC17" s="349"/>
      <c r="AD17" s="187"/>
      <c r="AE17" s="187"/>
    </row>
    <row r="18" spans="1:31" ht="15" customHeight="1">
      <c r="A18" s="3">
        <v>7</v>
      </c>
      <c r="B18" s="34"/>
      <c r="C18" s="153"/>
      <c r="D18" s="35"/>
      <c r="E18" s="35"/>
      <c r="F18" s="36"/>
      <c r="G18" s="36"/>
      <c r="H18" s="36"/>
      <c r="I18" s="36"/>
      <c r="J18" s="36"/>
      <c r="AA18" s="349"/>
      <c r="AB18" s="349"/>
      <c r="AC18" s="349"/>
      <c r="AD18" s="187"/>
      <c r="AE18" s="187"/>
    </row>
    <row r="19" spans="1:31" ht="15" customHeight="1">
      <c r="A19" s="3">
        <v>8</v>
      </c>
      <c r="B19" s="34"/>
      <c r="C19" s="153"/>
      <c r="D19" s="35"/>
      <c r="E19" s="35"/>
      <c r="F19" s="36"/>
      <c r="G19" s="36"/>
      <c r="H19" s="36"/>
      <c r="I19" s="36"/>
      <c r="J19" s="36"/>
      <c r="AA19" s="349"/>
      <c r="AB19" s="349"/>
      <c r="AC19" s="349"/>
      <c r="AD19" s="187"/>
      <c r="AE19" s="187"/>
    </row>
    <row r="20" spans="1:31" ht="15" customHeight="1">
      <c r="A20" s="3">
        <v>9</v>
      </c>
      <c r="B20" s="34"/>
      <c r="C20" s="153"/>
      <c r="D20" s="35"/>
      <c r="E20" s="35"/>
      <c r="F20" s="36"/>
      <c r="G20" s="36"/>
      <c r="H20" s="36"/>
      <c r="I20" s="36"/>
      <c r="J20" s="36"/>
      <c r="AA20" s="349"/>
      <c r="AB20" s="349"/>
      <c r="AC20" s="349"/>
      <c r="AD20" s="187"/>
      <c r="AE20" s="187"/>
    </row>
    <row r="21" spans="1:31" ht="15" customHeight="1">
      <c r="A21" s="3">
        <v>10</v>
      </c>
      <c r="B21" s="34"/>
      <c r="C21" s="153"/>
      <c r="D21" s="35"/>
      <c r="E21" s="35"/>
      <c r="F21" s="36"/>
      <c r="G21" s="36"/>
      <c r="H21" s="36"/>
      <c r="I21" s="36"/>
      <c r="J21" s="36"/>
      <c r="AA21" s="349"/>
      <c r="AB21" s="349"/>
      <c r="AC21" s="349"/>
      <c r="AD21" s="187"/>
      <c r="AE21" s="187"/>
    </row>
    <row r="22" spans="1:31" ht="15" customHeight="1">
      <c r="A22" s="3">
        <v>11</v>
      </c>
      <c r="B22" s="34"/>
      <c r="C22" s="153"/>
      <c r="D22" s="35"/>
      <c r="E22" s="35"/>
      <c r="F22" s="36"/>
      <c r="G22" s="36"/>
      <c r="H22" s="36"/>
      <c r="I22" s="36"/>
      <c r="J22" s="36"/>
      <c r="AA22" s="349"/>
      <c r="AB22" s="349"/>
      <c r="AC22" s="349"/>
      <c r="AD22" s="187"/>
      <c r="AE22" s="187"/>
    </row>
    <row r="23" spans="1:31" ht="15" customHeight="1">
      <c r="A23" s="3">
        <v>12</v>
      </c>
      <c r="B23" s="34"/>
      <c r="C23" s="153"/>
      <c r="D23" s="35"/>
      <c r="E23" s="35"/>
      <c r="F23" s="36"/>
      <c r="G23" s="36"/>
      <c r="H23" s="36"/>
      <c r="I23" s="36"/>
      <c r="J23" s="36"/>
      <c r="AA23" s="349"/>
      <c r="AB23" s="349"/>
      <c r="AC23" s="349"/>
      <c r="AD23" s="187"/>
      <c r="AE23" s="187"/>
    </row>
    <row r="24" spans="1:31" ht="15" customHeight="1">
      <c r="A24" s="3">
        <v>13</v>
      </c>
      <c r="B24" s="34"/>
      <c r="C24" s="153"/>
      <c r="D24" s="35"/>
      <c r="E24" s="35"/>
      <c r="F24" s="36"/>
      <c r="G24" s="36"/>
      <c r="H24" s="36"/>
      <c r="I24" s="36"/>
      <c r="J24" s="36"/>
      <c r="AA24" s="349"/>
      <c r="AB24" s="349"/>
      <c r="AC24" s="349"/>
      <c r="AD24" s="187"/>
      <c r="AE24" s="187"/>
    </row>
    <row r="25" spans="1:31" ht="15" customHeight="1">
      <c r="A25" s="3">
        <v>14</v>
      </c>
      <c r="B25" s="34"/>
      <c r="C25" s="153"/>
      <c r="D25" s="35"/>
      <c r="E25" s="35"/>
      <c r="F25" s="36"/>
      <c r="G25" s="36"/>
      <c r="H25" s="36"/>
      <c r="I25" s="36"/>
      <c r="J25" s="36"/>
      <c r="AA25" s="349"/>
      <c r="AB25" s="349"/>
      <c r="AC25" s="349"/>
      <c r="AD25" s="187"/>
      <c r="AE25" s="187"/>
    </row>
    <row r="26" spans="1:31" ht="15" customHeight="1">
      <c r="A26" s="3">
        <v>15</v>
      </c>
      <c r="B26" s="34"/>
      <c r="C26" s="153"/>
      <c r="D26" s="35"/>
      <c r="E26" s="35"/>
      <c r="F26" s="36"/>
      <c r="G26" s="36"/>
      <c r="H26" s="36"/>
      <c r="I26" s="36"/>
      <c r="J26" s="36"/>
      <c r="AA26" s="349"/>
      <c r="AB26" s="349"/>
      <c r="AC26" s="349"/>
      <c r="AD26" s="187"/>
      <c r="AE26" s="187"/>
    </row>
    <row r="27" spans="1:31" ht="15" customHeight="1">
      <c r="A27" s="3">
        <v>16</v>
      </c>
      <c r="B27" s="34"/>
      <c r="C27" s="153"/>
      <c r="D27" s="35"/>
      <c r="E27" s="35"/>
      <c r="F27" s="36"/>
      <c r="G27" s="36"/>
      <c r="H27" s="36"/>
      <c r="I27" s="36"/>
      <c r="J27" s="36"/>
      <c r="AA27" s="349"/>
      <c r="AB27" s="349"/>
      <c r="AC27" s="349"/>
      <c r="AD27" s="187"/>
      <c r="AE27" s="187"/>
    </row>
    <row r="28" spans="1:31" ht="15" customHeight="1">
      <c r="A28" s="3">
        <v>17</v>
      </c>
      <c r="B28" s="34"/>
      <c r="C28" s="153"/>
      <c r="D28" s="35"/>
      <c r="E28" s="35"/>
      <c r="F28" s="36"/>
      <c r="G28" s="36"/>
      <c r="H28" s="36"/>
      <c r="I28" s="36"/>
      <c r="J28" s="36"/>
      <c r="AA28" s="349"/>
      <c r="AB28" s="349"/>
      <c r="AC28" s="349"/>
      <c r="AD28" s="187"/>
      <c r="AE28" s="187"/>
    </row>
    <row r="29" spans="1:31" ht="15" customHeight="1">
      <c r="A29" s="3">
        <v>18</v>
      </c>
      <c r="B29" s="34"/>
      <c r="C29" s="153"/>
      <c r="D29" s="35"/>
      <c r="E29" s="35"/>
      <c r="F29" s="36"/>
      <c r="G29" s="36"/>
      <c r="H29" s="36"/>
      <c r="I29" s="36"/>
      <c r="J29" s="36"/>
      <c r="AA29" s="349"/>
      <c r="AB29" s="349"/>
      <c r="AC29" s="349"/>
      <c r="AD29" s="187"/>
      <c r="AE29" s="187"/>
    </row>
    <row r="30" spans="1:31" ht="15" customHeight="1">
      <c r="A30" s="3">
        <v>19</v>
      </c>
      <c r="B30" s="34"/>
      <c r="C30" s="153"/>
      <c r="D30" s="35"/>
      <c r="E30" s="35"/>
      <c r="F30" s="36"/>
      <c r="G30" s="36"/>
      <c r="H30" s="36"/>
      <c r="I30" s="36"/>
      <c r="J30" s="36"/>
      <c r="AA30" s="349"/>
      <c r="AB30" s="349"/>
      <c r="AC30" s="349"/>
      <c r="AD30" s="187"/>
      <c r="AE30" s="187"/>
    </row>
    <row r="31" spans="1:31" ht="15" customHeight="1">
      <c r="A31" s="3">
        <v>20</v>
      </c>
      <c r="B31" s="34"/>
      <c r="C31" s="153"/>
      <c r="D31" s="35"/>
      <c r="E31" s="35"/>
      <c r="F31" s="36"/>
      <c r="G31" s="36"/>
      <c r="H31" s="36"/>
      <c r="I31" s="36"/>
      <c r="J31" s="36"/>
      <c r="AA31" s="349"/>
      <c r="AB31" s="349"/>
      <c r="AC31" s="349"/>
      <c r="AD31" s="187"/>
      <c r="AE31" s="187"/>
    </row>
    <row r="32" spans="1:31" ht="15" customHeight="1">
      <c r="A32" s="3">
        <v>21</v>
      </c>
      <c r="B32" s="34"/>
      <c r="C32" s="153"/>
      <c r="D32" s="35"/>
      <c r="E32" s="35"/>
      <c r="F32" s="36"/>
      <c r="G32" s="36"/>
      <c r="H32" s="36"/>
      <c r="I32" s="36"/>
      <c r="J32" s="36"/>
      <c r="AA32" s="349"/>
      <c r="AB32" s="349"/>
      <c r="AC32" s="349"/>
      <c r="AD32" s="187"/>
      <c r="AE32" s="187"/>
    </row>
    <row r="33" spans="1:31" ht="15" customHeight="1">
      <c r="A33" s="3">
        <v>22</v>
      </c>
      <c r="B33" s="34"/>
      <c r="C33" s="153"/>
      <c r="D33" s="35"/>
      <c r="E33" s="35"/>
      <c r="F33" s="36"/>
      <c r="G33" s="36"/>
      <c r="H33" s="36"/>
      <c r="I33" s="36"/>
      <c r="J33" s="36"/>
      <c r="AA33" s="349"/>
      <c r="AB33" s="349"/>
      <c r="AC33" s="349"/>
      <c r="AD33" s="187"/>
      <c r="AE33" s="187"/>
    </row>
    <row r="34" spans="1:31" ht="15" customHeight="1">
      <c r="A34" s="3">
        <v>23</v>
      </c>
      <c r="B34" s="34"/>
      <c r="C34" s="153"/>
      <c r="D34" s="35"/>
      <c r="E34" s="35"/>
      <c r="F34" s="36"/>
      <c r="G34" s="36"/>
      <c r="H34" s="36"/>
      <c r="I34" s="36"/>
      <c r="J34" s="36"/>
      <c r="AA34" s="349"/>
      <c r="AB34" s="349"/>
      <c r="AC34" s="349"/>
      <c r="AD34" s="187"/>
      <c r="AE34" s="187"/>
    </row>
    <row r="35" spans="1:29" ht="13.5" customHeight="1">
      <c r="A35" s="3">
        <v>24</v>
      </c>
      <c r="B35" s="428" t="s">
        <v>132</v>
      </c>
      <c r="C35" s="429"/>
      <c r="D35" s="429"/>
      <c r="E35" s="430"/>
      <c r="F35" s="154">
        <f>COUNTIF(F12:F34,"x")</f>
        <v>0</v>
      </c>
      <c r="G35" s="154">
        <f>COUNTIF(G12:G34,"x")</f>
        <v>0</v>
      </c>
      <c r="H35" s="154">
        <f>COUNTIF(H12:H34,"x")</f>
        <v>0</v>
      </c>
      <c r="I35" s="154">
        <f>COUNTIF(I12:I34,"x")</f>
        <v>0</v>
      </c>
      <c r="J35" s="154">
        <f>COUNTIF(J12:J34,"x")</f>
        <v>0</v>
      </c>
      <c r="AA35" s="343"/>
      <c r="AB35" s="343"/>
      <c r="AC35" s="343"/>
    </row>
    <row r="36" spans="27:29" ht="12.75">
      <c r="AA36" s="343"/>
      <c r="AB36" s="343"/>
      <c r="AC36" s="343"/>
    </row>
    <row r="37" spans="1:29" ht="12.75">
      <c r="A37" s="427" t="s">
        <v>343</v>
      </c>
      <c r="B37" s="427"/>
      <c r="C37" s="436"/>
      <c r="D37" s="437"/>
      <c r="E37" s="437"/>
      <c r="F37" s="437"/>
      <c r="G37" s="437"/>
      <c r="H37" s="438"/>
      <c r="I37" s="213"/>
      <c r="AA37" s="343"/>
      <c r="AB37" s="343"/>
      <c r="AC37" s="343"/>
    </row>
    <row r="38" spans="27:29" ht="12.75">
      <c r="AA38" s="343"/>
      <c r="AB38" s="343"/>
      <c r="AC38" s="343"/>
    </row>
    <row r="39" spans="1:29" ht="22.5" customHeight="1">
      <c r="A39" s="421" t="s">
        <v>504</v>
      </c>
      <c r="B39" s="421"/>
      <c r="C39" s="421"/>
      <c r="D39" s="421"/>
      <c r="E39" s="421"/>
      <c r="F39" s="421"/>
      <c r="G39" s="421"/>
      <c r="H39" s="421"/>
      <c r="I39" s="421"/>
      <c r="J39" s="421"/>
      <c r="K39" s="214"/>
      <c r="L39" s="214"/>
      <c r="M39" s="214"/>
      <c r="N39" s="214"/>
      <c r="O39" s="214"/>
      <c r="P39" s="214"/>
      <c r="Q39" s="214"/>
      <c r="AA39" s="343"/>
      <c r="AB39" s="343"/>
      <c r="AC39" s="343"/>
    </row>
    <row r="40" spans="1:29" ht="13.5" customHeight="1">
      <c r="A40" s="421" t="s">
        <v>505</v>
      </c>
      <c r="B40" s="421"/>
      <c r="C40" s="421"/>
      <c r="D40" s="421"/>
      <c r="E40" s="421"/>
      <c r="F40" s="421"/>
      <c r="G40" s="421"/>
      <c r="H40" s="421"/>
      <c r="I40" s="421"/>
      <c r="J40" s="421"/>
      <c r="K40" s="214"/>
      <c r="L40" s="214"/>
      <c r="M40" s="214"/>
      <c r="N40" s="214"/>
      <c r="O40" s="214"/>
      <c r="P40" s="214"/>
      <c r="Q40" s="214"/>
      <c r="AA40" s="343"/>
      <c r="AB40" s="343"/>
      <c r="AC40" s="343"/>
    </row>
    <row r="41" spans="1:29" ht="29.25" customHeight="1">
      <c r="A41" s="431" t="s">
        <v>506</v>
      </c>
      <c r="B41" s="431"/>
      <c r="C41" s="431"/>
      <c r="D41" s="431"/>
      <c r="E41" s="431"/>
      <c r="F41" s="431"/>
      <c r="G41" s="431"/>
      <c r="H41" s="431"/>
      <c r="I41" s="431"/>
      <c r="J41" s="431"/>
      <c r="K41" s="215"/>
      <c r="L41" s="215"/>
      <c r="M41" s="215"/>
      <c r="N41" s="215"/>
      <c r="O41" s="215"/>
      <c r="P41" s="215"/>
      <c r="Q41" s="215"/>
      <c r="AA41" s="343"/>
      <c r="AB41" s="343"/>
      <c r="AC41" s="343"/>
    </row>
    <row r="42" spans="1:29" ht="89.25" customHeight="1">
      <c r="A42" s="431" t="s">
        <v>507</v>
      </c>
      <c r="B42" s="431"/>
      <c r="C42" s="431"/>
      <c r="D42" s="431"/>
      <c r="E42" s="431"/>
      <c r="F42" s="431"/>
      <c r="G42" s="431"/>
      <c r="H42" s="431"/>
      <c r="I42" s="431"/>
      <c r="J42" s="431"/>
      <c r="K42" s="215"/>
      <c r="L42" s="215"/>
      <c r="M42" s="215"/>
      <c r="N42" s="215"/>
      <c r="O42" s="215"/>
      <c r="P42" s="215"/>
      <c r="Q42" s="216"/>
      <c r="AA42" s="343"/>
      <c r="AB42" s="343"/>
      <c r="AC42" s="343"/>
    </row>
    <row r="43" spans="1:29" ht="24.75" customHeight="1">
      <c r="A43" s="421" t="s">
        <v>508</v>
      </c>
      <c r="B43" s="421"/>
      <c r="C43" s="421"/>
      <c r="D43" s="421"/>
      <c r="E43" s="421"/>
      <c r="F43" s="421"/>
      <c r="G43" s="421"/>
      <c r="H43" s="421"/>
      <c r="I43" s="421"/>
      <c r="J43" s="421"/>
      <c r="K43" s="214"/>
      <c r="L43" s="214"/>
      <c r="M43" s="214"/>
      <c r="N43" s="214"/>
      <c r="O43" s="214"/>
      <c r="P43" s="214"/>
      <c r="Q43" s="214"/>
      <c r="AA43" s="343"/>
      <c r="AB43" s="343"/>
      <c r="AC43" s="343"/>
    </row>
    <row r="44" spans="1:29" ht="15.75" customHeight="1">
      <c r="A44" s="421" t="s">
        <v>509</v>
      </c>
      <c r="B44" s="421"/>
      <c r="C44" s="421"/>
      <c r="D44" s="421"/>
      <c r="E44" s="421"/>
      <c r="F44" s="421"/>
      <c r="G44" s="421"/>
      <c r="H44" s="421"/>
      <c r="I44" s="421"/>
      <c r="J44" s="421"/>
      <c r="K44" s="214"/>
      <c r="L44" s="214"/>
      <c r="M44" s="214"/>
      <c r="N44" s="214"/>
      <c r="O44" s="214"/>
      <c r="P44" s="214"/>
      <c r="Q44" s="214"/>
      <c r="AA44" s="343"/>
      <c r="AB44" s="343"/>
      <c r="AC44" s="343"/>
    </row>
    <row r="45" spans="27:29" ht="12.75">
      <c r="AA45" s="343"/>
      <c r="AB45" s="343"/>
      <c r="AC45" s="343"/>
    </row>
    <row r="46" spans="27:29" ht="12.75">
      <c r="AA46" s="343"/>
      <c r="AB46" s="343"/>
      <c r="AC46" s="343"/>
    </row>
    <row r="47" spans="27:29" ht="12.75">
      <c r="AA47" s="343"/>
      <c r="AB47" s="343"/>
      <c r="AC47" s="343"/>
    </row>
    <row r="48" spans="27:29" ht="12.75">
      <c r="AA48" s="343"/>
      <c r="AB48" s="343"/>
      <c r="AC48" s="343"/>
    </row>
    <row r="49" spans="27:29" ht="12.75">
      <c r="AA49" s="343"/>
      <c r="AB49" s="343"/>
      <c r="AC49" s="343"/>
    </row>
    <row r="50" spans="27:29" ht="12.75">
      <c r="AA50" s="343"/>
      <c r="AB50" s="343"/>
      <c r="AC50" s="343"/>
    </row>
    <row r="51" spans="27:29" ht="12.75">
      <c r="AA51" s="343"/>
      <c r="AB51" s="343"/>
      <c r="AC51" s="343"/>
    </row>
    <row r="52" spans="27:29" ht="12.75">
      <c r="AA52" s="343"/>
      <c r="AB52" s="343"/>
      <c r="AC52" s="343"/>
    </row>
    <row r="53" spans="27:29" ht="12.75">
      <c r="AA53" s="343"/>
      <c r="AB53" s="343"/>
      <c r="AC53" s="343"/>
    </row>
    <row r="54" spans="27:29" ht="12.75">
      <c r="AA54" s="343"/>
      <c r="AB54" s="343"/>
      <c r="AC54" s="343"/>
    </row>
    <row r="55" spans="27:29" ht="12.75">
      <c r="AA55" s="343"/>
      <c r="AB55" s="343"/>
      <c r="AC55" s="343"/>
    </row>
    <row r="56" spans="27:29" ht="12.75">
      <c r="AA56" s="343"/>
      <c r="AB56" s="343"/>
      <c r="AC56" s="343"/>
    </row>
    <row r="57" spans="27:29" ht="12.75">
      <c r="AA57" s="343"/>
      <c r="AB57" s="343"/>
      <c r="AC57" s="343"/>
    </row>
    <row r="58" spans="27:29" ht="12.75">
      <c r="AA58" s="343"/>
      <c r="AB58" s="343"/>
      <c r="AC58" s="343"/>
    </row>
    <row r="59" spans="27:29" ht="12.75">
      <c r="AA59" s="343"/>
      <c r="AB59" s="343"/>
      <c r="AC59" s="343"/>
    </row>
  </sheetData>
  <sheetProtection password="EB4B" sheet="1" objects="1" scenarios="1"/>
  <mergeCells count="21">
    <mergeCell ref="I7:J7"/>
    <mergeCell ref="B35:E35"/>
    <mergeCell ref="A39:J39"/>
    <mergeCell ref="A40:J40"/>
    <mergeCell ref="A41:J41"/>
    <mergeCell ref="A42:J42"/>
    <mergeCell ref="B9:E9"/>
    <mergeCell ref="A9:A10"/>
    <mergeCell ref="C37:H37"/>
    <mergeCell ref="A43:J43"/>
    <mergeCell ref="F9:J9"/>
    <mergeCell ref="A8:H8"/>
    <mergeCell ref="I8:J8"/>
    <mergeCell ref="A37:B37"/>
    <mergeCell ref="A44:J44"/>
    <mergeCell ref="B6:I6"/>
    <mergeCell ref="A1:J1"/>
    <mergeCell ref="A3:J3"/>
    <mergeCell ref="C2:I2"/>
    <mergeCell ref="A4:I4"/>
    <mergeCell ref="A5:J5"/>
  </mergeCells>
  <printOptions horizontalCentered="1"/>
  <pageMargins left="0.3937007874015748" right="0.3937007874015748" top="0.5905511811023623" bottom="0.3937007874015748" header="0.5118110236220472" footer="0.5118110236220472"/>
  <pageSetup horizontalDpi="600" verticalDpi="600" orientation="portrait" paperSize="9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Munka6"/>
  <dimension ref="A1:AD75"/>
  <sheetViews>
    <sheetView tabSelected="1" zoomScalePageLayoutView="0" workbookViewId="0" topLeftCell="A19">
      <selection activeCell="B35" sqref="B35"/>
    </sheetView>
  </sheetViews>
  <sheetFormatPr defaultColWidth="9.140625" defaultRowHeight="12.75"/>
  <cols>
    <col min="1" max="1" width="4.7109375" style="130" customWidth="1"/>
    <col min="2" max="2" width="19.8515625" style="130" customWidth="1"/>
    <col min="3" max="3" width="8.140625" style="130" customWidth="1"/>
    <col min="4" max="7" width="12.7109375" style="130" customWidth="1"/>
    <col min="8" max="9" width="6.7109375" style="130" customWidth="1"/>
    <col min="10" max="26" width="8.00390625" style="130" customWidth="1"/>
    <col min="27" max="27" width="8.00390625" style="275" customWidth="1"/>
    <col min="28" max="30" width="8.00390625" style="203" customWidth="1"/>
    <col min="31" max="16384" width="9.140625" style="130" customWidth="1"/>
  </cols>
  <sheetData>
    <row r="1" spans="1:27" ht="12" customHeight="1">
      <c r="A1" s="760"/>
      <c r="B1" s="760"/>
      <c r="C1" s="760"/>
      <c r="D1" s="760"/>
      <c r="E1" s="760"/>
      <c r="F1" s="760"/>
      <c r="G1" s="760"/>
      <c r="H1" s="760"/>
      <c r="I1" s="760"/>
      <c r="AA1" s="278" t="s">
        <v>546</v>
      </c>
    </row>
    <row r="2" spans="1:27" ht="24" customHeight="1">
      <c r="A2" s="16"/>
      <c r="B2" s="764" t="s">
        <v>358</v>
      </c>
      <c r="C2" s="764"/>
      <c r="D2" s="764"/>
      <c r="E2" s="814"/>
      <c r="F2" s="814"/>
      <c r="G2" s="814"/>
      <c r="H2" s="814"/>
      <c r="I2" s="16"/>
      <c r="AA2" s="274"/>
    </row>
    <row r="3" spans="1:9" ht="12" customHeight="1">
      <c r="A3" s="760"/>
      <c r="B3" s="760"/>
      <c r="C3" s="760"/>
      <c r="D3" s="760"/>
      <c r="E3" s="760"/>
      <c r="F3" s="760"/>
      <c r="G3" s="760"/>
      <c r="H3" s="760"/>
      <c r="I3" s="760"/>
    </row>
    <row r="4" spans="1:9" ht="24" customHeight="1">
      <c r="A4" s="418" t="s">
        <v>547</v>
      </c>
      <c r="B4" s="818"/>
      <c r="C4" s="818"/>
      <c r="D4" s="818"/>
      <c r="E4" s="818"/>
      <c r="F4" s="818"/>
      <c r="G4" s="818"/>
      <c r="H4" s="818"/>
      <c r="I4" s="818"/>
    </row>
    <row r="5" spans="1:9" ht="12" customHeight="1">
      <c r="A5" s="761"/>
      <c r="B5" s="761"/>
      <c r="C5" s="761"/>
      <c r="D5" s="761"/>
      <c r="E5" s="761"/>
      <c r="F5" s="761"/>
      <c r="G5" s="761"/>
      <c r="H5" s="761"/>
      <c r="I5" s="761"/>
    </row>
    <row r="6" spans="1:9" ht="24" customHeight="1">
      <c r="A6" s="14"/>
      <c r="B6" s="415" t="s">
        <v>370</v>
      </c>
      <c r="C6" s="415"/>
      <c r="D6" s="415"/>
      <c r="E6" s="415"/>
      <c r="F6" s="415"/>
      <c r="G6" s="415"/>
      <c r="H6" s="415"/>
      <c r="I6" s="14"/>
    </row>
    <row r="7" spans="1:9" ht="12" customHeight="1">
      <c r="A7" s="761"/>
      <c r="B7" s="761"/>
      <c r="C7" s="761"/>
      <c r="D7" s="761"/>
      <c r="E7" s="761"/>
      <c r="F7" s="761"/>
      <c r="G7" s="761"/>
      <c r="H7" s="761"/>
      <c r="I7" s="761"/>
    </row>
    <row r="8" spans="1:9" ht="12.75">
      <c r="A8" s="762"/>
      <c r="B8" s="762"/>
      <c r="C8" s="762"/>
      <c r="D8" s="762"/>
      <c r="E8" s="762"/>
      <c r="F8" s="762"/>
      <c r="G8" s="762"/>
      <c r="H8" s="762"/>
      <c r="I8" s="762"/>
    </row>
    <row r="9" spans="1:9" ht="14.25" customHeight="1">
      <c r="A9" s="817" t="s">
        <v>261</v>
      </c>
      <c r="B9" s="555"/>
      <c r="C9" s="555"/>
      <c r="D9" s="593"/>
      <c r="E9" s="825"/>
      <c r="F9" s="592"/>
      <c r="G9" s="592"/>
      <c r="H9" s="592"/>
      <c r="I9" s="592"/>
    </row>
    <row r="10" spans="1:9" ht="14.25" customHeight="1">
      <c r="A10" s="594" t="s">
        <v>23</v>
      </c>
      <c r="B10" s="524"/>
      <c r="C10" s="773"/>
      <c r="D10" s="822"/>
      <c r="E10" s="822"/>
      <c r="F10" s="822"/>
      <c r="G10" s="822"/>
      <c r="H10" s="822"/>
      <c r="I10" s="822"/>
    </row>
    <row r="11" spans="1:9" ht="14.25" customHeight="1">
      <c r="A11" s="594" t="s">
        <v>55</v>
      </c>
      <c r="B11" s="524"/>
      <c r="C11" s="773"/>
      <c r="D11" s="581"/>
      <c r="E11" s="581"/>
      <c r="F11" s="581"/>
      <c r="G11" s="68" t="s">
        <v>24</v>
      </c>
      <c r="H11" s="774"/>
      <c r="I11" s="774"/>
    </row>
    <row r="12" spans="1:9" ht="33" customHeight="1">
      <c r="A12" s="827" t="s">
        <v>482</v>
      </c>
      <c r="B12" s="827"/>
      <c r="C12" s="827"/>
      <c r="D12" s="827"/>
      <c r="E12" s="827"/>
      <c r="F12" s="827"/>
      <c r="G12" s="827"/>
      <c r="H12" s="813" t="s">
        <v>502</v>
      </c>
      <c r="I12" s="813"/>
    </row>
    <row r="13" spans="1:30" s="18" customFormat="1" ht="25.5">
      <c r="A13" s="1" t="s">
        <v>25</v>
      </c>
      <c r="B13" s="434" t="s">
        <v>26</v>
      </c>
      <c r="C13" s="549"/>
      <c r="D13" s="549"/>
      <c r="E13" s="549"/>
      <c r="F13" s="549"/>
      <c r="G13" s="1" t="s">
        <v>275</v>
      </c>
      <c r="H13" s="434" t="s">
        <v>57</v>
      </c>
      <c r="I13" s="434"/>
      <c r="K13" s="142"/>
      <c r="L13" s="17"/>
      <c r="M13" s="17"/>
      <c r="N13" s="17"/>
      <c r="AA13" s="248"/>
      <c r="AB13" s="185"/>
      <c r="AC13" s="185"/>
      <c r="AD13" s="185"/>
    </row>
    <row r="14" spans="1:30" s="113" customFormat="1" ht="13.5" thickBot="1">
      <c r="A14" s="137" t="s">
        <v>2</v>
      </c>
      <c r="B14" s="756" t="s">
        <v>3</v>
      </c>
      <c r="C14" s="756"/>
      <c r="D14" s="756"/>
      <c r="E14" s="756"/>
      <c r="F14" s="756"/>
      <c r="G14" s="137" t="s">
        <v>4</v>
      </c>
      <c r="H14" s="756" t="s">
        <v>7</v>
      </c>
      <c r="I14" s="756"/>
      <c r="K14" s="143"/>
      <c r="AA14" s="277"/>
      <c r="AB14" s="205"/>
      <c r="AC14" s="205"/>
      <c r="AD14" s="205"/>
    </row>
    <row r="15" spans="1:11" ht="14.25" customHeight="1" thickTop="1">
      <c r="A15" s="136">
        <v>1</v>
      </c>
      <c r="B15" s="815" t="s">
        <v>58</v>
      </c>
      <c r="C15" s="684"/>
      <c r="D15" s="684"/>
      <c r="E15" s="684"/>
      <c r="F15" s="684"/>
      <c r="G15" s="135" t="s">
        <v>32</v>
      </c>
      <c r="H15" s="823"/>
      <c r="I15" s="824"/>
      <c r="K15" s="144"/>
    </row>
    <row r="16" spans="1:11" ht="14.25" customHeight="1">
      <c r="A16" s="122">
        <v>2</v>
      </c>
      <c r="B16" s="816" t="s">
        <v>59</v>
      </c>
      <c r="C16" s="555"/>
      <c r="D16" s="555"/>
      <c r="E16" s="555"/>
      <c r="F16" s="555"/>
      <c r="G16" s="68" t="s">
        <v>39</v>
      </c>
      <c r="H16" s="819"/>
      <c r="I16" s="551"/>
      <c r="K16" s="144"/>
    </row>
    <row r="17" spans="1:9" ht="14.25" customHeight="1">
      <c r="A17" s="122">
        <v>3</v>
      </c>
      <c r="B17" s="759" t="s">
        <v>60</v>
      </c>
      <c r="C17" s="555"/>
      <c r="D17" s="555"/>
      <c r="E17" s="555"/>
      <c r="F17" s="555"/>
      <c r="G17" s="68" t="s">
        <v>245</v>
      </c>
      <c r="H17" s="819"/>
      <c r="I17" s="551"/>
    </row>
    <row r="18" spans="1:9" ht="14.25" customHeight="1">
      <c r="A18" s="122">
        <v>4</v>
      </c>
      <c r="B18" s="820" t="s">
        <v>274</v>
      </c>
      <c r="C18" s="828" t="s">
        <v>276</v>
      </c>
      <c r="D18" s="549"/>
      <c r="E18" s="594" t="s">
        <v>43</v>
      </c>
      <c r="F18" s="594"/>
      <c r="G18" s="822"/>
      <c r="H18" s="581"/>
      <c r="I18" s="581"/>
    </row>
    <row r="19" spans="1:9" ht="14.25" customHeight="1">
      <c r="A19" s="122">
        <v>5</v>
      </c>
      <c r="B19" s="796"/>
      <c r="C19" s="828"/>
      <c r="D19" s="549"/>
      <c r="E19" s="826" t="s">
        <v>483</v>
      </c>
      <c r="F19" s="594"/>
      <c r="G19" s="785"/>
      <c r="H19" s="493"/>
      <c r="I19" s="494"/>
    </row>
    <row r="20" spans="1:9" ht="14.25" customHeight="1">
      <c r="A20" s="122">
        <v>6</v>
      </c>
      <c r="B20" s="796"/>
      <c r="C20" s="549"/>
      <c r="D20" s="549"/>
      <c r="E20" s="594" t="s">
        <v>44</v>
      </c>
      <c r="F20" s="594"/>
      <c r="G20" s="822"/>
      <c r="H20" s="581"/>
      <c r="I20" s="581"/>
    </row>
    <row r="21" spans="1:9" ht="14.25" customHeight="1">
      <c r="A21" s="122">
        <v>7</v>
      </c>
      <c r="B21" s="796"/>
      <c r="C21" s="549"/>
      <c r="D21" s="549"/>
      <c r="E21" s="594" t="s">
        <v>45</v>
      </c>
      <c r="F21" s="555"/>
      <c r="G21" s="68" t="s">
        <v>46</v>
      </c>
      <c r="H21" s="819"/>
      <c r="I21" s="551"/>
    </row>
    <row r="22" spans="1:9" ht="14.25" customHeight="1">
      <c r="A22" s="122">
        <v>8</v>
      </c>
      <c r="B22" s="796"/>
      <c r="C22" s="549"/>
      <c r="D22" s="549"/>
      <c r="E22" s="555"/>
      <c r="F22" s="555"/>
      <c r="G22" s="68" t="s">
        <v>47</v>
      </c>
      <c r="H22" s="819"/>
      <c r="I22" s="551"/>
    </row>
    <row r="23" spans="1:9" ht="14.25" customHeight="1">
      <c r="A23" s="122">
        <v>9</v>
      </c>
      <c r="B23" s="797"/>
      <c r="C23" s="549"/>
      <c r="D23" s="549"/>
      <c r="E23" s="594" t="s">
        <v>48</v>
      </c>
      <c r="F23" s="594"/>
      <c r="G23" s="68" t="s">
        <v>245</v>
      </c>
      <c r="H23" s="819"/>
      <c r="I23" s="551"/>
    </row>
    <row r="24" spans="1:9" ht="14.25" customHeight="1">
      <c r="A24" s="122">
        <v>10</v>
      </c>
      <c r="B24" s="594" t="s">
        <v>61</v>
      </c>
      <c r="C24" s="594"/>
      <c r="D24" s="594"/>
      <c r="E24" s="594"/>
      <c r="F24" s="594"/>
      <c r="G24" s="68" t="s">
        <v>39</v>
      </c>
      <c r="H24" s="819"/>
      <c r="I24" s="551"/>
    </row>
    <row r="25" spans="1:9" ht="14.25" customHeight="1">
      <c r="A25" s="122">
        <v>11</v>
      </c>
      <c r="B25" s="594" t="s">
        <v>294</v>
      </c>
      <c r="C25" s="594"/>
      <c r="D25" s="594"/>
      <c r="E25" s="594"/>
      <c r="F25" s="594"/>
      <c r="G25" s="594"/>
      <c r="H25" s="821"/>
      <c r="I25" s="821"/>
    </row>
    <row r="26" spans="1:9" ht="14.25" customHeight="1">
      <c r="A26" s="164"/>
      <c r="B26" s="164"/>
      <c r="C26" s="164"/>
      <c r="D26" s="164"/>
      <c r="E26" s="164"/>
      <c r="F26" s="164"/>
      <c r="G26" s="164"/>
      <c r="H26" s="164"/>
      <c r="I26" s="164"/>
    </row>
    <row r="27" spans="1:8" ht="12.75">
      <c r="A27" s="316" t="s">
        <v>548</v>
      </c>
      <c r="B27" s="107"/>
      <c r="C27" s="105"/>
      <c r="D27" s="105"/>
      <c r="E27" s="105"/>
      <c r="F27" s="105"/>
      <c r="G27" s="105"/>
      <c r="H27" s="105"/>
    </row>
    <row r="28" spans="1:8" ht="12.75">
      <c r="A28" s="472" t="s">
        <v>52</v>
      </c>
      <c r="B28" s="733" t="s">
        <v>544</v>
      </c>
      <c r="C28" s="733"/>
      <c r="D28" s="733"/>
      <c r="E28" s="733"/>
      <c r="F28" s="733"/>
      <c r="G28" s="733"/>
      <c r="H28" s="733"/>
    </row>
    <row r="29" spans="1:8" ht="112.5">
      <c r="A29" s="473"/>
      <c r="B29" s="296" t="s">
        <v>1</v>
      </c>
      <c r="C29" s="360" t="s">
        <v>446</v>
      </c>
      <c r="D29" s="2" t="s">
        <v>53</v>
      </c>
      <c r="E29" s="360" t="s">
        <v>541</v>
      </c>
      <c r="F29" s="360" t="s">
        <v>545</v>
      </c>
      <c r="G29" s="360" t="s">
        <v>542</v>
      </c>
      <c r="H29" s="302" t="s">
        <v>543</v>
      </c>
    </row>
    <row r="30" spans="1:8" ht="24" customHeight="1" thickBot="1">
      <c r="A30" s="297" t="s">
        <v>2</v>
      </c>
      <c r="B30" s="317" t="s">
        <v>3</v>
      </c>
      <c r="C30" s="317" t="s">
        <v>4</v>
      </c>
      <c r="D30" s="297" t="s">
        <v>7</v>
      </c>
      <c r="E30" s="297" t="s">
        <v>8</v>
      </c>
      <c r="F30" s="297" t="s">
        <v>9</v>
      </c>
      <c r="G30" s="297" t="s">
        <v>10</v>
      </c>
      <c r="H30" s="297" t="s">
        <v>11</v>
      </c>
    </row>
    <row r="31" spans="1:8" ht="13.5" thickTop="1">
      <c r="A31" s="45">
        <v>1</v>
      </c>
      <c r="B31" s="318"/>
      <c r="C31" s="153"/>
      <c r="D31" s="157"/>
      <c r="E31" s="157"/>
      <c r="F31" s="157"/>
      <c r="G31" s="157"/>
      <c r="H31" s="160"/>
    </row>
    <row r="32" spans="1:30" s="18" customFormat="1" ht="12.75">
      <c r="A32" s="29">
        <v>2</v>
      </c>
      <c r="B32" s="300"/>
      <c r="C32" s="153"/>
      <c r="D32" s="95"/>
      <c r="E32" s="95"/>
      <c r="F32" s="95"/>
      <c r="G32" s="95"/>
      <c r="H32" s="96"/>
      <c r="AA32" s="248"/>
      <c r="AB32" s="185"/>
      <c r="AC32" s="185"/>
      <c r="AD32" s="185"/>
    </row>
    <row r="33" spans="1:30" s="113" customFormat="1" ht="12.75">
      <c r="A33" s="29">
        <v>3</v>
      </c>
      <c r="B33" s="300"/>
      <c r="C33" s="153"/>
      <c r="D33" s="95"/>
      <c r="E33" s="95"/>
      <c r="F33" s="95"/>
      <c r="G33" s="95"/>
      <c r="H33" s="96"/>
      <c r="AA33" s="277"/>
      <c r="AB33" s="205"/>
      <c r="AC33" s="205"/>
      <c r="AD33" s="205"/>
    </row>
    <row r="34" spans="1:8" ht="15" customHeight="1">
      <c r="A34" s="29">
        <v>4</v>
      </c>
      <c r="B34" s="300"/>
      <c r="C34" s="153"/>
      <c r="D34" s="95"/>
      <c r="E34" s="95"/>
      <c r="F34" s="95"/>
      <c r="G34" s="95"/>
      <c r="H34" s="96"/>
    </row>
    <row r="35" spans="1:8" ht="15" customHeight="1">
      <c r="A35" s="29">
        <v>5</v>
      </c>
      <c r="B35" s="300"/>
      <c r="C35" s="153"/>
      <c r="D35" s="95"/>
      <c r="E35" s="95"/>
      <c r="F35" s="95"/>
      <c r="G35" s="95"/>
      <c r="H35" s="96"/>
    </row>
    <row r="36" spans="1:8" ht="15" customHeight="1">
      <c r="A36" s="29">
        <v>6</v>
      </c>
      <c r="B36" s="300"/>
      <c r="C36" s="153"/>
      <c r="D36" s="95"/>
      <c r="E36" s="95"/>
      <c r="F36" s="95"/>
      <c r="G36" s="95"/>
      <c r="H36" s="96"/>
    </row>
    <row r="37" spans="1:8" ht="14.25" customHeight="1">
      <c r="A37" s="29">
        <v>7</v>
      </c>
      <c r="B37" s="300"/>
      <c r="C37" s="153"/>
      <c r="D37" s="95"/>
      <c r="E37" s="95"/>
      <c r="F37" s="95"/>
      <c r="G37" s="95"/>
      <c r="H37" s="96"/>
    </row>
    <row r="38" spans="1:8" ht="14.25" customHeight="1">
      <c r="A38" s="29">
        <v>8</v>
      </c>
      <c r="B38" s="300"/>
      <c r="C38" s="153"/>
      <c r="D38" s="95"/>
      <c r="E38" s="95"/>
      <c r="F38" s="95"/>
      <c r="G38" s="95"/>
      <c r="H38" s="96"/>
    </row>
    <row r="39" spans="1:8" ht="14.25" customHeight="1">
      <c r="A39" s="30" t="s">
        <v>20</v>
      </c>
      <c r="B39" s="300"/>
      <c r="C39" s="153"/>
      <c r="D39" s="95"/>
      <c r="E39" s="95"/>
      <c r="F39" s="95"/>
      <c r="G39" s="95"/>
      <c r="H39" s="96"/>
    </row>
    <row r="40" spans="1:8" ht="14.25" customHeight="1">
      <c r="A40" s="29">
        <v>10</v>
      </c>
      <c r="B40" s="300"/>
      <c r="C40" s="153"/>
      <c r="D40" s="95"/>
      <c r="E40" s="95"/>
      <c r="F40" s="95"/>
      <c r="G40" s="95"/>
      <c r="H40" s="96"/>
    </row>
    <row r="41" spans="1:8" ht="14.25" customHeight="1">
      <c r="A41" s="29">
        <v>11</v>
      </c>
      <c r="B41" s="300"/>
      <c r="C41" s="153"/>
      <c r="D41" s="95"/>
      <c r="E41" s="95"/>
      <c r="F41" s="95"/>
      <c r="G41" s="95"/>
      <c r="H41" s="96"/>
    </row>
    <row r="42" spans="1:8" ht="14.25" customHeight="1">
      <c r="A42" s="29">
        <v>12</v>
      </c>
      <c r="B42" s="300"/>
      <c r="C42" s="153"/>
      <c r="D42" s="95"/>
      <c r="E42" s="95"/>
      <c r="F42" s="95"/>
      <c r="G42" s="95"/>
      <c r="H42" s="96"/>
    </row>
    <row r="43" spans="1:8" ht="14.25" customHeight="1">
      <c r="A43" s="29">
        <v>13</v>
      </c>
      <c r="B43" s="300"/>
      <c r="C43" s="153"/>
      <c r="D43" s="95"/>
      <c r="E43" s="95"/>
      <c r="F43" s="95"/>
      <c r="G43" s="95"/>
      <c r="H43" s="96"/>
    </row>
    <row r="44" spans="1:8" ht="14.25" customHeight="1">
      <c r="A44" s="29">
        <v>14</v>
      </c>
      <c r="B44" s="300"/>
      <c r="C44" s="153"/>
      <c r="D44" s="95"/>
      <c r="E44" s="95"/>
      <c r="F44" s="95"/>
      <c r="G44" s="95"/>
      <c r="H44" s="96"/>
    </row>
    <row r="45" spans="1:8" ht="14.25" customHeight="1">
      <c r="A45" s="29">
        <v>15</v>
      </c>
      <c r="B45" s="300"/>
      <c r="C45" s="153"/>
      <c r="D45" s="95"/>
      <c r="E45" s="95"/>
      <c r="F45" s="95"/>
      <c r="G45" s="95"/>
      <c r="H45" s="96"/>
    </row>
    <row r="46" spans="1:8" ht="14.25" customHeight="1">
      <c r="A46" s="30" t="s">
        <v>441</v>
      </c>
      <c r="B46" s="467" t="s">
        <v>442</v>
      </c>
      <c r="C46" s="469"/>
      <c r="D46" s="57">
        <f>COUNTIF(D31:D45,"x")</f>
        <v>0</v>
      </c>
      <c r="E46" s="57">
        <f>COUNTIF(E31:E45,"x")</f>
        <v>0</v>
      </c>
      <c r="F46" s="57">
        <f>COUNTIF(F31:F45,"x")</f>
        <v>0</v>
      </c>
      <c r="G46" s="57">
        <f>COUNTIF(G31:G45,"x")</f>
        <v>0</v>
      </c>
      <c r="H46" s="97">
        <f>SUM(H31:H45)</f>
        <v>0</v>
      </c>
    </row>
    <row r="47" spans="1:8" ht="14.25" customHeight="1">
      <c r="A47" s="218"/>
      <c r="B47" s="107"/>
      <c r="C47" s="219"/>
      <c r="D47" s="219"/>
      <c r="E47" s="219"/>
      <c r="F47" s="219"/>
      <c r="G47" s="220"/>
      <c r="H47" s="219"/>
    </row>
    <row r="48" spans="1:8" ht="12.75" customHeight="1">
      <c r="A48" s="337" t="s">
        <v>550</v>
      </c>
      <c r="B48" s="337"/>
      <c r="C48" s="337"/>
      <c r="D48" s="337"/>
      <c r="E48" s="337"/>
      <c r="F48" s="337"/>
      <c r="G48" s="337"/>
      <c r="H48" s="337"/>
    </row>
    <row r="49" spans="1:8" ht="14.25" customHeight="1">
      <c r="A49" s="337" t="s">
        <v>344</v>
      </c>
      <c r="B49" s="337"/>
      <c r="C49" s="337"/>
      <c r="D49" s="337"/>
      <c r="E49" s="337"/>
      <c r="F49" s="337"/>
      <c r="G49" s="337"/>
      <c r="H49" s="337"/>
    </row>
    <row r="50" spans="1:8" ht="14.25" customHeight="1">
      <c r="A50" s="337" t="s">
        <v>551</v>
      </c>
      <c r="B50" s="337"/>
      <c r="C50" s="337"/>
      <c r="D50" s="337"/>
      <c r="E50" s="337"/>
      <c r="F50" s="337"/>
      <c r="G50" s="337"/>
      <c r="H50" s="337"/>
    </row>
    <row r="51" ht="14.25" customHeight="1"/>
    <row r="52" ht="14.25" customHeight="1"/>
    <row r="53" ht="14.25" customHeight="1">
      <c r="A53" s="330" t="s">
        <v>549</v>
      </c>
    </row>
    <row r="54" spans="1:8" ht="14.25" customHeight="1">
      <c r="A54" s="807" t="s">
        <v>52</v>
      </c>
      <c r="B54" s="474" t="s">
        <v>481</v>
      </c>
      <c r="C54" s="810"/>
      <c r="D54" s="810"/>
      <c r="E54" s="810"/>
      <c r="F54" s="810"/>
      <c r="G54" s="810"/>
      <c r="H54" s="811"/>
    </row>
    <row r="55" spans="1:8" ht="112.5">
      <c r="A55" s="808"/>
      <c r="B55" s="8" t="s">
        <v>1</v>
      </c>
      <c r="C55" s="360" t="s">
        <v>446</v>
      </c>
      <c r="D55" s="2" t="s">
        <v>53</v>
      </c>
      <c r="E55" s="2" t="s">
        <v>54</v>
      </c>
      <c r="F55" s="2" t="s">
        <v>62</v>
      </c>
      <c r="G55" s="2" t="s">
        <v>408</v>
      </c>
      <c r="H55" s="302" t="s">
        <v>429</v>
      </c>
    </row>
    <row r="56" spans="1:8" ht="14.25" customHeight="1" thickBot="1">
      <c r="A56" s="297" t="s">
        <v>2</v>
      </c>
      <c r="B56" s="297" t="s">
        <v>3</v>
      </c>
      <c r="C56" s="297" t="s">
        <v>4</v>
      </c>
      <c r="D56" s="297" t="s">
        <v>7</v>
      </c>
      <c r="E56" s="297" t="s">
        <v>8</v>
      </c>
      <c r="F56" s="297" t="s">
        <v>9</v>
      </c>
      <c r="G56" s="297" t="s">
        <v>10</v>
      </c>
      <c r="H56" s="297" t="s">
        <v>11</v>
      </c>
    </row>
    <row r="57" spans="1:8" ht="14.25" customHeight="1" thickTop="1">
      <c r="A57" s="45">
        <v>1</v>
      </c>
      <c r="B57" s="332"/>
      <c r="C57" s="153"/>
      <c r="D57" s="157"/>
      <c r="E57" s="157"/>
      <c r="F57" s="157"/>
      <c r="G57" s="157"/>
      <c r="H57" s="160"/>
    </row>
    <row r="58" spans="1:8" ht="14.25" customHeight="1">
      <c r="A58" s="29">
        <v>2</v>
      </c>
      <c r="B58" s="295"/>
      <c r="C58" s="331"/>
      <c r="D58" s="95"/>
      <c r="E58" s="95"/>
      <c r="F58" s="95"/>
      <c r="G58" s="95"/>
      <c r="H58" s="96"/>
    </row>
    <row r="59" spans="1:8" ht="14.25" customHeight="1">
      <c r="A59" s="29">
        <v>3</v>
      </c>
      <c r="B59" s="295"/>
      <c r="C59" s="331"/>
      <c r="D59" s="95"/>
      <c r="E59" s="95"/>
      <c r="F59" s="95"/>
      <c r="G59" s="95"/>
      <c r="H59" s="96"/>
    </row>
    <row r="60" spans="1:8" ht="14.25" customHeight="1">
      <c r="A60" s="29">
        <v>4</v>
      </c>
      <c r="B60" s="295"/>
      <c r="C60" s="331"/>
      <c r="D60" s="95"/>
      <c r="E60" s="95"/>
      <c r="F60" s="95"/>
      <c r="G60" s="95"/>
      <c r="H60" s="96"/>
    </row>
    <row r="61" spans="1:8" ht="14.25" customHeight="1">
      <c r="A61" s="29">
        <v>5</v>
      </c>
      <c r="B61" s="295"/>
      <c r="C61" s="331"/>
      <c r="D61" s="95"/>
      <c r="E61" s="95"/>
      <c r="F61" s="95"/>
      <c r="G61" s="95"/>
      <c r="H61" s="96"/>
    </row>
    <row r="62" spans="1:8" ht="14.25" customHeight="1">
      <c r="A62" s="29">
        <v>6</v>
      </c>
      <c r="B62" s="295"/>
      <c r="C62" s="331"/>
      <c r="D62" s="95"/>
      <c r="E62" s="95"/>
      <c r="F62" s="95"/>
      <c r="G62" s="95"/>
      <c r="H62" s="96"/>
    </row>
    <row r="63" spans="1:8" ht="12.75">
      <c r="A63" s="29">
        <v>7</v>
      </c>
      <c r="B63" s="295"/>
      <c r="C63" s="331"/>
      <c r="D63" s="95"/>
      <c r="E63" s="95"/>
      <c r="F63" s="95"/>
      <c r="G63" s="95"/>
      <c r="H63" s="96"/>
    </row>
    <row r="64" spans="1:8" ht="12.75">
      <c r="A64" s="29">
        <v>8</v>
      </c>
      <c r="B64" s="295"/>
      <c r="C64" s="331"/>
      <c r="D64" s="95"/>
      <c r="E64" s="95"/>
      <c r="F64" s="95"/>
      <c r="G64" s="95"/>
      <c r="H64" s="96"/>
    </row>
    <row r="65" spans="1:8" ht="12.75">
      <c r="A65" s="29">
        <v>9</v>
      </c>
      <c r="B65" s="295"/>
      <c r="C65" s="331"/>
      <c r="D65" s="95"/>
      <c r="E65" s="95"/>
      <c r="F65" s="95"/>
      <c r="G65" s="95"/>
      <c r="H65" s="96"/>
    </row>
    <row r="66" spans="1:8" ht="12.75">
      <c r="A66" s="29">
        <v>10</v>
      </c>
      <c r="B66" s="295"/>
      <c r="C66" s="331"/>
      <c r="D66" s="95"/>
      <c r="E66" s="95"/>
      <c r="F66" s="95"/>
      <c r="G66" s="95"/>
      <c r="H66" s="96"/>
    </row>
    <row r="67" spans="1:8" ht="12.75">
      <c r="A67" s="29">
        <v>11</v>
      </c>
      <c r="B67" s="295"/>
      <c r="C67" s="331"/>
      <c r="D67" s="95"/>
      <c r="E67" s="95"/>
      <c r="F67" s="95"/>
      <c r="G67" s="95"/>
      <c r="H67" s="96"/>
    </row>
    <row r="68" spans="1:8" ht="12.75">
      <c r="A68" s="29">
        <v>12</v>
      </c>
      <c r="B68" s="295"/>
      <c r="C68" s="331"/>
      <c r="D68" s="95"/>
      <c r="E68" s="95"/>
      <c r="F68" s="95"/>
      <c r="G68" s="95"/>
      <c r="H68" s="96"/>
    </row>
    <row r="69" spans="1:8" ht="12.75">
      <c r="A69" s="29">
        <v>13</v>
      </c>
      <c r="B69" s="295"/>
      <c r="C69" s="331"/>
      <c r="D69" s="95"/>
      <c r="E69" s="95"/>
      <c r="F69" s="95"/>
      <c r="G69" s="95"/>
      <c r="H69" s="96"/>
    </row>
    <row r="70" spans="1:8" ht="12.75">
      <c r="A70" s="29">
        <v>14</v>
      </c>
      <c r="B70" s="295"/>
      <c r="C70" s="331"/>
      <c r="D70" s="95"/>
      <c r="E70" s="95"/>
      <c r="F70" s="95"/>
      <c r="G70" s="95"/>
      <c r="H70" s="96"/>
    </row>
    <row r="71" spans="1:8" ht="12.75">
      <c r="A71" s="29">
        <v>15</v>
      </c>
      <c r="B71" s="295"/>
      <c r="C71" s="331"/>
      <c r="D71" s="95"/>
      <c r="E71" s="95"/>
      <c r="F71" s="95"/>
      <c r="G71" s="95"/>
      <c r="H71" s="96"/>
    </row>
    <row r="72" spans="1:8" ht="12.75">
      <c r="A72" s="30" t="s">
        <v>441</v>
      </c>
      <c r="B72" s="809" t="s">
        <v>442</v>
      </c>
      <c r="C72" s="809"/>
      <c r="D72" s="57">
        <f>COUNTIF(D57:D71,"x")</f>
        <v>0</v>
      </c>
      <c r="E72" s="57">
        <f>COUNTIF(E57:E71,"x")</f>
        <v>0</v>
      </c>
      <c r="F72" s="57">
        <f>COUNTIF(F57:F71,"x")</f>
        <v>0</v>
      </c>
      <c r="G72" s="57">
        <f>COUNTIF(G57:G71,"x")</f>
        <v>0</v>
      </c>
      <c r="H72" s="97">
        <f>SUM(H57:H71)</f>
        <v>0</v>
      </c>
    </row>
    <row r="73" spans="1:8" ht="23.25" customHeight="1">
      <c r="A73" s="812" t="s">
        <v>433</v>
      </c>
      <c r="B73" s="812"/>
      <c r="C73" s="812"/>
      <c r="D73" s="812"/>
      <c r="E73" s="812"/>
      <c r="F73" s="812"/>
      <c r="G73" s="812"/>
      <c r="H73" s="812"/>
    </row>
    <row r="74" spans="1:7" ht="12.75">
      <c r="A74" s="340" t="s">
        <v>344</v>
      </c>
      <c r="B74" s="339"/>
      <c r="C74" s="339"/>
      <c r="D74" s="339"/>
      <c r="E74" s="339"/>
      <c r="F74" s="339"/>
      <c r="G74" s="339"/>
    </row>
    <row r="75" spans="1:7" ht="12.75">
      <c r="A75" s="340" t="s">
        <v>444</v>
      </c>
      <c r="B75" s="339"/>
      <c r="C75" s="339"/>
      <c r="D75" s="339"/>
      <c r="E75" s="339"/>
      <c r="F75" s="339"/>
      <c r="G75" s="339"/>
    </row>
  </sheetData>
  <sheetProtection password="EB4B" sheet="1" objects="1" scenarios="1" selectLockedCells="1"/>
  <mergeCells count="52">
    <mergeCell ref="B28:H28"/>
    <mergeCell ref="B46:C46"/>
    <mergeCell ref="H13:I13"/>
    <mergeCell ref="B24:F24"/>
    <mergeCell ref="B17:F17"/>
    <mergeCell ref="C18:D23"/>
    <mergeCell ref="G20:I20"/>
    <mergeCell ref="E23:F23"/>
    <mergeCell ref="E20:F20"/>
    <mergeCell ref="H17:I17"/>
    <mergeCell ref="C10:I10"/>
    <mergeCell ref="A12:G12"/>
    <mergeCell ref="B2:D2"/>
    <mergeCell ref="C11:F11"/>
    <mergeCell ref="H15:I15"/>
    <mergeCell ref="E21:F22"/>
    <mergeCell ref="H11:I11"/>
    <mergeCell ref="E9:I9"/>
    <mergeCell ref="B13:F13"/>
    <mergeCell ref="A8:I8"/>
    <mergeCell ref="E18:F18"/>
    <mergeCell ref="E19:F19"/>
    <mergeCell ref="H24:I24"/>
    <mergeCell ref="H16:I16"/>
    <mergeCell ref="B18:B23"/>
    <mergeCell ref="B25:G25"/>
    <mergeCell ref="H25:I25"/>
    <mergeCell ref="H21:I21"/>
    <mergeCell ref="H22:I22"/>
    <mergeCell ref="G18:I18"/>
    <mergeCell ref="H23:I23"/>
    <mergeCell ref="G19:I19"/>
    <mergeCell ref="A1:I1"/>
    <mergeCell ref="A3:I3"/>
    <mergeCell ref="A5:I5"/>
    <mergeCell ref="A7:I7"/>
    <mergeCell ref="A4:I4"/>
    <mergeCell ref="A28:A29"/>
    <mergeCell ref="H14:I14"/>
    <mergeCell ref="B6:H6"/>
    <mergeCell ref="A11:B11"/>
    <mergeCell ref="B14:F14"/>
    <mergeCell ref="A54:A55"/>
    <mergeCell ref="B54:H54"/>
    <mergeCell ref="B72:C72"/>
    <mergeCell ref="A73:H73"/>
    <mergeCell ref="H12:I12"/>
    <mergeCell ref="E2:H2"/>
    <mergeCell ref="B15:F15"/>
    <mergeCell ref="B16:F16"/>
    <mergeCell ref="A9:D9"/>
    <mergeCell ref="A10:B10"/>
  </mergeCells>
  <printOptions horizontalCentered="1"/>
  <pageMargins left="0.3937007874015748" right="0.3937007874015748" top="0.5905511811023623" bottom="0.3937007874015748" header="0.5118110236220472" footer="0.5118110236220472"/>
  <pageSetup horizontalDpi="600" verticalDpi="600" orientation="portrait" paperSize="9" r:id="rId1"/>
  <rowBreaks count="1" manualBreakCount="1">
    <brk id="29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Munka7"/>
  <dimension ref="A1:AE196"/>
  <sheetViews>
    <sheetView zoomScalePageLayoutView="0" workbookViewId="0" topLeftCell="A1">
      <selection activeCell="C10" sqref="C10:F10"/>
    </sheetView>
  </sheetViews>
  <sheetFormatPr defaultColWidth="9.140625" defaultRowHeight="12.75"/>
  <cols>
    <col min="1" max="1" width="5.421875" style="130" customWidth="1"/>
    <col min="2" max="2" width="16.7109375" style="130" customWidth="1"/>
    <col min="3" max="3" width="6.8515625" style="130" customWidth="1"/>
    <col min="4" max="4" width="7.140625" style="130" customWidth="1"/>
    <col min="5" max="5" width="6.7109375" style="130" customWidth="1"/>
    <col min="6" max="6" width="15.7109375" style="130" customWidth="1"/>
    <col min="7" max="8" width="12.7109375" style="130" customWidth="1"/>
    <col min="9" max="9" width="6.7109375" style="130" customWidth="1"/>
    <col min="10" max="10" width="5.8515625" style="130" customWidth="1"/>
    <col min="11" max="26" width="9.140625" style="130" customWidth="1"/>
    <col min="27" max="27" width="9.140625" style="275" customWidth="1"/>
    <col min="28" max="31" width="9.140625" style="203" customWidth="1"/>
    <col min="32" max="16384" width="9.140625" style="130" customWidth="1"/>
  </cols>
  <sheetData>
    <row r="1" spans="1:27" ht="15" customHeight="1">
      <c r="A1" s="869"/>
      <c r="B1" s="869"/>
      <c r="C1" s="869"/>
      <c r="D1" s="869"/>
      <c r="E1" s="869"/>
      <c r="F1" s="869"/>
      <c r="G1" s="869"/>
      <c r="H1" s="869"/>
      <c r="I1" s="869"/>
      <c r="J1" s="869"/>
      <c r="AA1" s="240" t="s">
        <v>552</v>
      </c>
    </row>
    <row r="2" spans="1:27" ht="24" customHeight="1">
      <c r="A2" s="14"/>
      <c r="B2" s="415" t="s">
        <v>358</v>
      </c>
      <c r="C2" s="415"/>
      <c r="D2" s="415"/>
      <c r="E2" s="876"/>
      <c r="F2" s="876"/>
      <c r="G2" s="876"/>
      <c r="H2" s="876"/>
      <c r="I2" s="876"/>
      <c r="J2" s="14"/>
      <c r="AA2" s="274"/>
    </row>
    <row r="3" spans="1:10" ht="15" customHeight="1">
      <c r="A3" s="869"/>
      <c r="B3" s="869"/>
      <c r="C3" s="869"/>
      <c r="D3" s="869"/>
      <c r="E3" s="869"/>
      <c r="F3" s="869"/>
      <c r="G3" s="869"/>
      <c r="H3" s="869"/>
      <c r="I3" s="869"/>
      <c r="J3" s="869"/>
    </row>
    <row r="4" spans="1:10" ht="15" customHeight="1">
      <c r="A4" s="762"/>
      <c r="B4" s="762"/>
      <c r="C4" s="762"/>
      <c r="D4" s="762"/>
      <c r="E4" s="762"/>
      <c r="F4" s="762"/>
      <c r="G4" s="762"/>
      <c r="H4" s="762"/>
      <c r="I4" s="762"/>
      <c r="J4" s="762"/>
    </row>
    <row r="5" spans="1:10" ht="15" customHeight="1">
      <c r="A5" s="721"/>
      <c r="B5" s="721"/>
      <c r="C5" s="721"/>
      <c r="D5" s="721"/>
      <c r="E5" s="721"/>
      <c r="F5" s="721"/>
      <c r="G5" s="721"/>
      <c r="H5" s="721"/>
      <c r="I5" s="721"/>
      <c r="J5" s="721"/>
    </row>
    <row r="6" spans="1:10" ht="24" customHeight="1">
      <c r="A6" s="16"/>
      <c r="B6" s="415" t="s">
        <v>371</v>
      </c>
      <c r="C6" s="415"/>
      <c r="D6" s="415"/>
      <c r="E6" s="415"/>
      <c r="F6" s="415"/>
      <c r="G6" s="415"/>
      <c r="H6" s="415"/>
      <c r="I6" s="415"/>
      <c r="J6" s="16"/>
    </row>
    <row r="7" spans="1:10" ht="15" customHeight="1">
      <c r="A7" s="721"/>
      <c r="B7" s="721"/>
      <c r="C7" s="721"/>
      <c r="D7" s="721"/>
      <c r="E7" s="721"/>
      <c r="F7" s="721"/>
      <c r="G7" s="721"/>
      <c r="H7" s="721"/>
      <c r="I7" s="721"/>
      <c r="J7" s="721"/>
    </row>
    <row r="8" spans="1:10" ht="24" customHeight="1">
      <c r="A8" s="803" t="s">
        <v>553</v>
      </c>
      <c r="B8" s="803"/>
      <c r="C8" s="803"/>
      <c r="D8" s="803"/>
      <c r="E8" s="803"/>
      <c r="F8" s="803"/>
      <c r="G8" s="803"/>
      <c r="H8" s="803"/>
      <c r="I8" s="862" t="s">
        <v>502</v>
      </c>
      <c r="J8" s="862"/>
    </row>
    <row r="9" spans="1:10" ht="15" customHeight="1">
      <c r="A9" s="524" t="s">
        <v>258</v>
      </c>
      <c r="B9" s="525"/>
      <c r="C9" s="525"/>
      <c r="D9" s="865"/>
      <c r="E9" s="864"/>
      <c r="F9" s="865"/>
      <c r="G9" s="865"/>
      <c r="H9" s="865"/>
      <c r="I9" s="865"/>
      <c r="J9" s="866"/>
    </row>
    <row r="10" spans="1:10" ht="15" customHeight="1">
      <c r="A10" s="594" t="s">
        <v>23</v>
      </c>
      <c r="B10" s="594"/>
      <c r="C10" s="839"/>
      <c r="D10" s="840"/>
      <c r="E10" s="840"/>
      <c r="F10" s="840"/>
      <c r="G10" s="366" t="s">
        <v>554</v>
      </c>
      <c r="H10" s="774"/>
      <c r="I10" s="581"/>
      <c r="J10" s="581"/>
    </row>
    <row r="11" spans="1:10" ht="15" customHeight="1">
      <c r="A11" s="594" t="s">
        <v>331</v>
      </c>
      <c r="B11" s="594"/>
      <c r="C11" s="822"/>
      <c r="D11" s="581"/>
      <c r="E11" s="581"/>
      <c r="F11" s="581"/>
      <c r="G11" s="68" t="s">
        <v>24</v>
      </c>
      <c r="H11" s="774"/>
      <c r="I11" s="581"/>
      <c r="J11" s="581"/>
    </row>
    <row r="12" spans="1:10" ht="33" customHeight="1">
      <c r="A12" s="776" t="s">
        <v>217</v>
      </c>
      <c r="B12" s="631"/>
      <c r="C12" s="631"/>
      <c r="D12" s="631"/>
      <c r="E12" s="631"/>
      <c r="F12" s="631"/>
      <c r="G12" s="631"/>
      <c r="H12" s="631"/>
      <c r="I12" s="631"/>
      <c r="J12" s="631"/>
    </row>
    <row r="13" spans="1:31" s="18" customFormat="1" ht="25.5">
      <c r="A13" s="1" t="s">
        <v>25</v>
      </c>
      <c r="B13" s="434" t="s">
        <v>26</v>
      </c>
      <c r="C13" s="549"/>
      <c r="D13" s="549"/>
      <c r="E13" s="549"/>
      <c r="F13" s="549"/>
      <c r="G13" s="549"/>
      <c r="H13" s="1" t="s">
        <v>275</v>
      </c>
      <c r="I13" s="434" t="s">
        <v>57</v>
      </c>
      <c r="J13" s="434"/>
      <c r="AA13" s="248"/>
      <c r="AB13" s="185"/>
      <c r="AC13" s="185"/>
      <c r="AD13" s="185"/>
      <c r="AE13" s="185"/>
    </row>
    <row r="14" spans="1:31" s="113" customFormat="1" ht="12.75">
      <c r="A14" s="127" t="s">
        <v>2</v>
      </c>
      <c r="B14" s="863" t="s">
        <v>3</v>
      </c>
      <c r="C14" s="863"/>
      <c r="D14" s="863"/>
      <c r="E14" s="863"/>
      <c r="F14" s="863"/>
      <c r="G14" s="863"/>
      <c r="H14" s="127" t="s">
        <v>4</v>
      </c>
      <c r="I14" s="863" t="s">
        <v>7</v>
      </c>
      <c r="J14" s="863"/>
      <c r="AA14" s="277"/>
      <c r="AB14" s="205"/>
      <c r="AC14" s="205"/>
      <c r="AD14" s="205"/>
      <c r="AE14" s="205"/>
    </row>
    <row r="15" spans="1:10" ht="15" customHeight="1">
      <c r="A15" s="122">
        <v>1</v>
      </c>
      <c r="B15" s="594" t="s">
        <v>63</v>
      </c>
      <c r="C15" s="594"/>
      <c r="D15" s="594"/>
      <c r="E15" s="594"/>
      <c r="F15" s="822"/>
      <c r="G15" s="822"/>
      <c r="H15" s="822"/>
      <c r="I15" s="822"/>
      <c r="J15" s="822"/>
    </row>
    <row r="16" spans="1:10" ht="15" customHeight="1">
      <c r="A16" s="122">
        <v>2</v>
      </c>
      <c r="B16" s="434" t="s">
        <v>278</v>
      </c>
      <c r="C16" s="549"/>
      <c r="D16" s="861" t="s">
        <v>64</v>
      </c>
      <c r="E16" s="555"/>
      <c r="F16" s="555"/>
      <c r="G16" s="555"/>
      <c r="H16" s="68" t="s">
        <v>224</v>
      </c>
      <c r="I16" s="844"/>
      <c r="J16" s="581"/>
    </row>
    <row r="17" spans="1:10" ht="15" customHeight="1">
      <c r="A17" s="122">
        <v>3</v>
      </c>
      <c r="B17" s="549"/>
      <c r="C17" s="549"/>
      <c r="D17" s="861" t="s">
        <v>65</v>
      </c>
      <c r="E17" s="555"/>
      <c r="F17" s="555"/>
      <c r="G17" s="555"/>
      <c r="H17" s="68" t="s">
        <v>224</v>
      </c>
      <c r="I17" s="844"/>
      <c r="J17" s="581"/>
    </row>
    <row r="18" spans="1:10" ht="15" customHeight="1">
      <c r="A18" s="122">
        <v>4</v>
      </c>
      <c r="B18" s="549"/>
      <c r="C18" s="549"/>
      <c r="D18" s="861" t="s">
        <v>66</v>
      </c>
      <c r="E18" s="555"/>
      <c r="F18" s="555"/>
      <c r="G18" s="555"/>
      <c r="H18" s="68" t="s">
        <v>224</v>
      </c>
      <c r="I18" s="844"/>
      <c r="J18" s="581"/>
    </row>
    <row r="19" spans="1:10" ht="15" customHeight="1">
      <c r="A19" s="122">
        <v>5</v>
      </c>
      <c r="B19" s="549"/>
      <c r="C19" s="549"/>
      <c r="D19" s="861" t="s">
        <v>277</v>
      </c>
      <c r="E19" s="555"/>
      <c r="F19" s="555"/>
      <c r="G19" s="555"/>
      <c r="H19" s="68" t="s">
        <v>67</v>
      </c>
      <c r="I19" s="844"/>
      <c r="J19" s="581"/>
    </row>
    <row r="20" spans="1:10" ht="15" customHeight="1">
      <c r="A20" s="122">
        <v>6</v>
      </c>
      <c r="B20" s="961" t="s">
        <v>493</v>
      </c>
      <c r="C20" s="962"/>
      <c r="D20" s="861" t="s">
        <v>68</v>
      </c>
      <c r="E20" s="555"/>
      <c r="F20" s="555"/>
      <c r="G20" s="555"/>
      <c r="H20" s="68" t="s">
        <v>224</v>
      </c>
      <c r="I20" s="844"/>
      <c r="J20" s="581"/>
    </row>
    <row r="21" spans="1:10" ht="15" customHeight="1">
      <c r="A21" s="122">
        <v>7</v>
      </c>
      <c r="B21" s="963"/>
      <c r="C21" s="964"/>
      <c r="D21" s="896" t="s">
        <v>484</v>
      </c>
      <c r="E21" s="555"/>
      <c r="F21" s="555"/>
      <c r="G21" s="555"/>
      <c r="H21" s="68" t="s">
        <v>67</v>
      </c>
      <c r="I21" s="844"/>
      <c r="J21" s="581"/>
    </row>
    <row r="22" spans="1:10" ht="15" customHeight="1">
      <c r="A22" s="122">
        <v>8</v>
      </c>
      <c r="B22" s="963"/>
      <c r="C22" s="964"/>
      <c r="D22" s="861" t="s">
        <v>69</v>
      </c>
      <c r="E22" s="555"/>
      <c r="F22" s="555"/>
      <c r="G22" s="555"/>
      <c r="H22" s="68" t="s">
        <v>224</v>
      </c>
      <c r="I22" s="844"/>
      <c r="J22" s="581"/>
    </row>
    <row r="23" spans="1:10" ht="15" customHeight="1">
      <c r="A23" s="122">
        <v>9</v>
      </c>
      <c r="B23" s="965"/>
      <c r="C23" s="966"/>
      <c r="D23" s="896" t="s">
        <v>485</v>
      </c>
      <c r="E23" s="555"/>
      <c r="F23" s="555"/>
      <c r="G23" s="555"/>
      <c r="H23" s="68" t="s">
        <v>67</v>
      </c>
      <c r="I23" s="844"/>
      <c r="J23" s="581"/>
    </row>
    <row r="24" spans="1:10" ht="15" customHeight="1">
      <c r="A24" s="735">
        <v>10</v>
      </c>
      <c r="B24" s="881" t="s">
        <v>409</v>
      </c>
      <c r="C24" s="884" t="s">
        <v>330</v>
      </c>
      <c r="D24" s="885"/>
      <c r="E24" s="885"/>
      <c r="F24" s="885"/>
      <c r="G24" s="886"/>
      <c r="H24" s="68" t="s">
        <v>245</v>
      </c>
      <c r="I24" s="872">
        <f>I26+I28+I30+I32</f>
        <v>0</v>
      </c>
      <c r="J24" s="873"/>
    </row>
    <row r="25" spans="1:10" ht="15" customHeight="1">
      <c r="A25" s="736"/>
      <c r="B25" s="882"/>
      <c r="C25" s="887"/>
      <c r="D25" s="425"/>
      <c r="E25" s="425"/>
      <c r="F25" s="425"/>
      <c r="G25" s="888"/>
      <c r="H25" s="68" t="s">
        <v>67</v>
      </c>
      <c r="I25" s="897">
        <f>I27+I29+I31</f>
        <v>0</v>
      </c>
      <c r="J25" s="898"/>
    </row>
    <row r="26" spans="1:10" ht="15" customHeight="1">
      <c r="A26" s="735">
        <v>11</v>
      </c>
      <c r="B26" s="882"/>
      <c r="C26" s="878" t="s">
        <v>71</v>
      </c>
      <c r="D26" s="948" t="s">
        <v>555</v>
      </c>
      <c r="E26" s="891"/>
      <c r="F26" s="891"/>
      <c r="G26" s="949"/>
      <c r="H26" s="68" t="s">
        <v>245</v>
      </c>
      <c r="I26" s="867"/>
      <c r="J26" s="868"/>
    </row>
    <row r="27" spans="1:10" ht="15" customHeight="1">
      <c r="A27" s="736"/>
      <c r="B27" s="882"/>
      <c r="C27" s="879"/>
      <c r="D27" s="950"/>
      <c r="E27" s="951"/>
      <c r="F27" s="951"/>
      <c r="G27" s="952"/>
      <c r="H27" s="68" t="s">
        <v>67</v>
      </c>
      <c r="I27" s="844"/>
      <c r="J27" s="581"/>
    </row>
    <row r="28" spans="1:10" ht="15" customHeight="1">
      <c r="A28" s="735">
        <v>12</v>
      </c>
      <c r="B28" s="882"/>
      <c r="C28" s="879"/>
      <c r="D28" s="892" t="s">
        <v>410</v>
      </c>
      <c r="E28" s="892"/>
      <c r="F28" s="892"/>
      <c r="G28" s="893"/>
      <c r="H28" s="68" t="s">
        <v>245</v>
      </c>
      <c r="I28" s="874"/>
      <c r="J28" s="875"/>
    </row>
    <row r="29" spans="1:10" ht="15" customHeight="1">
      <c r="A29" s="736"/>
      <c r="B29" s="882"/>
      <c r="C29" s="879"/>
      <c r="D29" s="894"/>
      <c r="E29" s="894"/>
      <c r="F29" s="894"/>
      <c r="G29" s="895"/>
      <c r="H29" s="68" t="s">
        <v>67</v>
      </c>
      <c r="I29" s="844"/>
      <c r="J29" s="581"/>
    </row>
    <row r="30" spans="1:10" ht="15" customHeight="1">
      <c r="A30" s="735">
        <v>13</v>
      </c>
      <c r="B30" s="882"/>
      <c r="C30" s="879"/>
      <c r="D30" s="891" t="s">
        <v>411</v>
      </c>
      <c r="E30" s="892"/>
      <c r="F30" s="892"/>
      <c r="G30" s="893"/>
      <c r="H30" s="68" t="s">
        <v>245</v>
      </c>
      <c r="I30" s="867"/>
      <c r="J30" s="868"/>
    </row>
    <row r="31" spans="1:10" ht="15" customHeight="1">
      <c r="A31" s="736"/>
      <c r="B31" s="882"/>
      <c r="C31" s="879"/>
      <c r="D31" s="894"/>
      <c r="E31" s="894"/>
      <c r="F31" s="894"/>
      <c r="G31" s="895"/>
      <c r="H31" s="68" t="s">
        <v>67</v>
      </c>
      <c r="I31" s="844"/>
      <c r="J31" s="581"/>
    </row>
    <row r="32" spans="1:10" ht="15" customHeight="1">
      <c r="A32" s="122">
        <v>14</v>
      </c>
      <c r="B32" s="883"/>
      <c r="C32" s="880"/>
      <c r="D32" s="283" t="s">
        <v>70</v>
      </c>
      <c r="E32" s="284"/>
      <c r="F32" s="284"/>
      <c r="G32" s="285"/>
      <c r="H32" s="68" t="s">
        <v>245</v>
      </c>
      <c r="I32" s="874"/>
      <c r="J32" s="875"/>
    </row>
    <row r="33" spans="1:10" ht="15" customHeight="1">
      <c r="A33" s="136">
        <v>15</v>
      </c>
      <c r="B33" s="434" t="s">
        <v>412</v>
      </c>
      <c r="C33" s="870" t="s">
        <v>279</v>
      </c>
      <c r="D33" s="555"/>
      <c r="E33" s="555"/>
      <c r="F33" s="555"/>
      <c r="G33" s="555"/>
      <c r="H33" s="68" t="s">
        <v>245</v>
      </c>
      <c r="I33" s="872">
        <f>I36+I35+I34</f>
        <v>0</v>
      </c>
      <c r="J33" s="873"/>
    </row>
    <row r="34" spans="1:10" ht="27" customHeight="1">
      <c r="A34" s="122">
        <v>16</v>
      </c>
      <c r="B34" s="877"/>
      <c r="C34" s="594" t="s">
        <v>71</v>
      </c>
      <c r="D34" s="871" t="s">
        <v>413</v>
      </c>
      <c r="E34" s="871"/>
      <c r="F34" s="871"/>
      <c r="G34" s="871"/>
      <c r="H34" s="68" t="s">
        <v>245</v>
      </c>
      <c r="I34" s="867"/>
      <c r="J34" s="868"/>
    </row>
    <row r="35" spans="1:10" ht="27.75" customHeight="1">
      <c r="A35" s="122">
        <v>17</v>
      </c>
      <c r="B35" s="877"/>
      <c r="C35" s="594"/>
      <c r="D35" s="871" t="s">
        <v>414</v>
      </c>
      <c r="E35" s="871"/>
      <c r="F35" s="871"/>
      <c r="G35" s="871"/>
      <c r="H35" s="68" t="s">
        <v>245</v>
      </c>
      <c r="I35" s="867"/>
      <c r="J35" s="868"/>
    </row>
    <row r="36" spans="1:10" ht="15" customHeight="1">
      <c r="A36" s="122">
        <v>18</v>
      </c>
      <c r="B36" s="877"/>
      <c r="C36" s="594"/>
      <c r="D36" s="871" t="s">
        <v>72</v>
      </c>
      <c r="E36" s="871"/>
      <c r="F36" s="871"/>
      <c r="G36" s="871"/>
      <c r="H36" s="68" t="s">
        <v>245</v>
      </c>
      <c r="I36" s="867"/>
      <c r="J36" s="868"/>
    </row>
    <row r="37" spans="1:10" ht="15" customHeight="1">
      <c r="A37" s="122">
        <v>19</v>
      </c>
      <c r="B37" s="820" t="s">
        <v>415</v>
      </c>
      <c r="C37" s="594" t="s">
        <v>71</v>
      </c>
      <c r="D37" s="860" t="s">
        <v>73</v>
      </c>
      <c r="E37" s="555"/>
      <c r="F37" s="555"/>
      <c r="G37" s="555"/>
      <c r="H37" s="68" t="s">
        <v>245</v>
      </c>
      <c r="I37" s="867"/>
      <c r="J37" s="868"/>
    </row>
    <row r="38" spans="1:10" ht="15" customHeight="1">
      <c r="A38" s="122">
        <v>20</v>
      </c>
      <c r="B38" s="796"/>
      <c r="C38" s="594"/>
      <c r="D38" s="816" t="s">
        <v>74</v>
      </c>
      <c r="E38" s="555"/>
      <c r="F38" s="555"/>
      <c r="G38" s="555"/>
      <c r="H38" s="68" t="s">
        <v>75</v>
      </c>
      <c r="I38" s="844"/>
      <c r="J38" s="581"/>
    </row>
    <row r="39" spans="1:10" ht="15" customHeight="1">
      <c r="A39" s="122">
        <v>21</v>
      </c>
      <c r="B39" s="796"/>
      <c r="C39" s="594"/>
      <c r="D39" s="816" t="s">
        <v>76</v>
      </c>
      <c r="E39" s="555"/>
      <c r="F39" s="555"/>
      <c r="G39" s="555"/>
      <c r="H39" s="68" t="s">
        <v>75</v>
      </c>
      <c r="I39" s="844"/>
      <c r="J39" s="581"/>
    </row>
    <row r="40" spans="1:10" ht="15" customHeight="1">
      <c r="A40" s="122">
        <v>22</v>
      </c>
      <c r="B40" s="796"/>
      <c r="C40" s="594"/>
      <c r="D40" s="860" t="s">
        <v>77</v>
      </c>
      <c r="E40" s="555"/>
      <c r="F40" s="555"/>
      <c r="G40" s="555"/>
      <c r="H40" s="68" t="s">
        <v>245</v>
      </c>
      <c r="I40" s="867"/>
      <c r="J40" s="868"/>
    </row>
    <row r="41" spans="1:10" ht="15" customHeight="1">
      <c r="A41" s="122">
        <v>23</v>
      </c>
      <c r="B41" s="796"/>
      <c r="C41" s="594"/>
      <c r="D41" s="816" t="s">
        <v>78</v>
      </c>
      <c r="E41" s="555"/>
      <c r="F41" s="555"/>
      <c r="G41" s="555"/>
      <c r="H41" s="68" t="s">
        <v>75</v>
      </c>
      <c r="I41" s="844"/>
      <c r="J41" s="581"/>
    </row>
    <row r="42" spans="1:10" ht="15" customHeight="1">
      <c r="A42" s="122">
        <v>24</v>
      </c>
      <c r="B42" s="797"/>
      <c r="C42" s="594"/>
      <c r="D42" s="816" t="s">
        <v>79</v>
      </c>
      <c r="E42" s="555"/>
      <c r="F42" s="555"/>
      <c r="G42" s="555"/>
      <c r="H42" s="68" t="s">
        <v>75</v>
      </c>
      <c r="I42" s="844"/>
      <c r="J42" s="581"/>
    </row>
    <row r="43" spans="1:10" ht="15" customHeight="1">
      <c r="A43" s="364">
        <v>25</v>
      </c>
      <c r="B43" s="905" t="s">
        <v>496</v>
      </c>
      <c r="C43" s="906"/>
      <c r="D43" s="906"/>
      <c r="E43" s="906"/>
      <c r="F43" s="906"/>
      <c r="G43" s="907"/>
      <c r="H43" s="366" t="s">
        <v>497</v>
      </c>
      <c r="I43" s="889"/>
      <c r="J43" s="890"/>
    </row>
    <row r="44" spans="1:10" ht="15" customHeight="1">
      <c r="A44" s="735">
        <v>26</v>
      </c>
      <c r="B44" s="899" t="s">
        <v>391</v>
      </c>
      <c r="C44" s="900"/>
      <c r="D44" s="900"/>
      <c r="E44" s="900"/>
      <c r="F44" s="900"/>
      <c r="G44" s="901"/>
      <c r="H44" s="68" t="s">
        <v>46</v>
      </c>
      <c r="I44" s="844"/>
      <c r="J44" s="581"/>
    </row>
    <row r="45" spans="1:10" ht="15" customHeight="1">
      <c r="A45" s="975"/>
      <c r="B45" s="902"/>
      <c r="C45" s="903"/>
      <c r="D45" s="903"/>
      <c r="E45" s="903"/>
      <c r="F45" s="903"/>
      <c r="G45" s="904"/>
      <c r="H45" s="68" t="s">
        <v>47</v>
      </c>
      <c r="I45" s="844"/>
      <c r="J45" s="581"/>
    </row>
    <row r="46" spans="1:10" ht="15" customHeight="1">
      <c r="A46" s="122">
        <v>27</v>
      </c>
      <c r="B46" s="915" t="s">
        <v>259</v>
      </c>
      <c r="C46" s="916"/>
      <c r="D46" s="916"/>
      <c r="E46" s="916"/>
      <c r="F46" s="916"/>
      <c r="G46" s="917"/>
      <c r="H46" s="68" t="s">
        <v>245</v>
      </c>
      <c r="I46" s="844"/>
      <c r="J46" s="581"/>
    </row>
    <row r="47" spans="1:10" ht="15" customHeight="1">
      <c r="A47" s="122">
        <v>28</v>
      </c>
      <c r="B47" s="841" t="s">
        <v>556</v>
      </c>
      <c r="C47" s="842"/>
      <c r="D47" s="842"/>
      <c r="E47" s="842"/>
      <c r="F47" s="842"/>
      <c r="G47" s="843"/>
      <c r="H47" s="366" t="s">
        <v>32</v>
      </c>
      <c r="I47" s="844"/>
      <c r="J47" s="581"/>
    </row>
    <row r="48" spans="1:10" ht="15" customHeight="1">
      <c r="A48" s="122">
        <v>29</v>
      </c>
      <c r="B48" s="914" t="s">
        <v>80</v>
      </c>
      <c r="C48" s="842"/>
      <c r="D48" s="842"/>
      <c r="E48" s="842"/>
      <c r="F48" s="842"/>
      <c r="G48" s="843"/>
      <c r="H48" s="822"/>
      <c r="I48" s="581"/>
      <c r="J48" s="581"/>
    </row>
    <row r="49" spans="1:10" ht="15" customHeight="1">
      <c r="A49" s="122">
        <v>30</v>
      </c>
      <c r="B49" s="361" t="s">
        <v>486</v>
      </c>
      <c r="C49" s="333"/>
      <c r="D49" s="333"/>
      <c r="E49" s="333"/>
      <c r="F49" s="333"/>
      <c r="G49" s="334"/>
      <c r="H49" s="785"/>
      <c r="I49" s="493"/>
      <c r="J49" s="494"/>
    </row>
    <row r="50" spans="1:10" ht="15" customHeight="1">
      <c r="A50" s="364">
        <v>31</v>
      </c>
      <c r="B50" s="914" t="s">
        <v>81</v>
      </c>
      <c r="C50" s="842"/>
      <c r="D50" s="842"/>
      <c r="E50" s="842"/>
      <c r="F50" s="842"/>
      <c r="G50" s="843"/>
      <c r="H50" s="923"/>
      <c r="I50" s="924"/>
      <c r="J50" s="924"/>
    </row>
    <row r="51" spans="1:10" ht="15" customHeight="1">
      <c r="A51" s="136"/>
      <c r="B51" s="908" t="s">
        <v>372</v>
      </c>
      <c r="C51" s="909"/>
      <c r="D51" s="909"/>
      <c r="E51" s="909"/>
      <c r="F51" s="909"/>
      <c r="G51" s="910"/>
      <c r="H51" s="68" t="s">
        <v>46</v>
      </c>
      <c r="I51" s="844"/>
      <c r="J51" s="581"/>
    </row>
    <row r="52" spans="1:10" ht="15" customHeight="1">
      <c r="A52" s="122">
        <v>32</v>
      </c>
      <c r="B52" s="911"/>
      <c r="C52" s="912"/>
      <c r="D52" s="912"/>
      <c r="E52" s="912"/>
      <c r="F52" s="912"/>
      <c r="G52" s="913"/>
      <c r="H52" s="68" t="s">
        <v>47</v>
      </c>
      <c r="I52" s="844"/>
      <c r="J52" s="581"/>
    </row>
    <row r="53" spans="1:10" ht="15" customHeight="1">
      <c r="A53" s="122">
        <v>33</v>
      </c>
      <c r="B53" s="914" t="s">
        <v>82</v>
      </c>
      <c r="C53" s="842"/>
      <c r="D53" s="842"/>
      <c r="E53" s="842"/>
      <c r="F53" s="842"/>
      <c r="G53" s="843"/>
      <c r="H53" s="68" t="s">
        <v>245</v>
      </c>
      <c r="I53" s="844"/>
      <c r="J53" s="581"/>
    </row>
    <row r="54" spans="1:10" ht="15" customHeight="1">
      <c r="A54" s="122">
        <v>34</v>
      </c>
      <c r="B54" s="914" t="s">
        <v>83</v>
      </c>
      <c r="C54" s="842"/>
      <c r="D54" s="842"/>
      <c r="E54" s="842"/>
      <c r="F54" s="842"/>
      <c r="G54" s="843"/>
      <c r="H54" s="925"/>
      <c r="I54" s="926"/>
      <c r="J54" s="927"/>
    </row>
    <row r="55" spans="1:10" ht="15" customHeight="1">
      <c r="A55" s="122">
        <v>35</v>
      </c>
      <c r="B55" s="914" t="s">
        <v>84</v>
      </c>
      <c r="C55" s="842"/>
      <c r="D55" s="842"/>
      <c r="E55" s="842"/>
      <c r="F55" s="842"/>
      <c r="G55" s="843"/>
      <c r="H55" s="68" t="s">
        <v>245</v>
      </c>
      <c r="I55" s="844"/>
      <c r="J55" s="581"/>
    </row>
    <row r="56" spans="1:10" ht="15" customHeight="1">
      <c r="A56" s="122">
        <v>36</v>
      </c>
      <c r="B56" s="914" t="s">
        <v>80</v>
      </c>
      <c r="C56" s="842"/>
      <c r="D56" s="842"/>
      <c r="E56" s="842"/>
      <c r="F56" s="842"/>
      <c r="G56" s="843"/>
      <c r="H56" s="925"/>
      <c r="I56" s="926"/>
      <c r="J56" s="927"/>
    </row>
    <row r="57" spans="1:10" ht="15" customHeight="1">
      <c r="A57" s="122">
        <v>37</v>
      </c>
      <c r="B57" s="841" t="s">
        <v>486</v>
      </c>
      <c r="C57" s="842"/>
      <c r="D57" s="842"/>
      <c r="E57" s="842"/>
      <c r="F57" s="842"/>
      <c r="G57" s="843"/>
      <c r="H57" s="785"/>
      <c r="I57" s="493"/>
      <c r="J57" s="494"/>
    </row>
    <row r="58" spans="1:10" ht="15" customHeight="1">
      <c r="A58" s="364">
        <v>38</v>
      </c>
      <c r="B58" s="914" t="s">
        <v>81</v>
      </c>
      <c r="C58" s="842"/>
      <c r="D58" s="842"/>
      <c r="E58" s="842"/>
      <c r="F58" s="842"/>
      <c r="G58" s="843"/>
      <c r="H58" s="942"/>
      <c r="I58" s="943"/>
      <c r="J58" s="944"/>
    </row>
    <row r="59" spans="1:10" ht="15" customHeight="1">
      <c r="A59" s="136"/>
      <c r="B59" s="954" t="s">
        <v>372</v>
      </c>
      <c r="C59" s="955"/>
      <c r="D59" s="955"/>
      <c r="E59" s="955"/>
      <c r="F59" s="955"/>
      <c r="G59" s="956"/>
      <c r="H59" s="68" t="s">
        <v>46</v>
      </c>
      <c r="I59" s="844"/>
      <c r="J59" s="581"/>
    </row>
    <row r="60" spans="1:10" ht="15" customHeight="1">
      <c r="A60" s="122">
        <v>39</v>
      </c>
      <c r="B60" s="957"/>
      <c r="C60" s="958"/>
      <c r="D60" s="958"/>
      <c r="E60" s="958"/>
      <c r="F60" s="958"/>
      <c r="G60" s="959"/>
      <c r="H60" s="68" t="s">
        <v>47</v>
      </c>
      <c r="I60" s="844"/>
      <c r="J60" s="581"/>
    </row>
    <row r="61" spans="1:10" ht="15" customHeight="1">
      <c r="A61" s="122">
        <v>40</v>
      </c>
      <c r="B61" s="845" t="s">
        <v>416</v>
      </c>
      <c r="C61" s="846"/>
      <c r="D61" s="846"/>
      <c r="E61" s="846"/>
      <c r="F61" s="846"/>
      <c r="G61" s="847"/>
      <c r="H61" s="335" t="s">
        <v>418</v>
      </c>
      <c r="I61" s="940"/>
      <c r="J61" s="941"/>
    </row>
    <row r="62" spans="1:10" ht="15" customHeight="1">
      <c r="A62" s="122">
        <v>41</v>
      </c>
      <c r="B62" s="845" t="s">
        <v>373</v>
      </c>
      <c r="C62" s="846"/>
      <c r="D62" s="846"/>
      <c r="E62" s="846"/>
      <c r="F62" s="846"/>
      <c r="G62" s="847"/>
      <c r="H62" s="945"/>
      <c r="I62" s="946"/>
      <c r="J62" s="947"/>
    </row>
    <row r="63" spans="1:10" ht="15" customHeight="1">
      <c r="A63" s="122">
        <v>42</v>
      </c>
      <c r="B63" s="845" t="s">
        <v>487</v>
      </c>
      <c r="C63" s="846"/>
      <c r="D63" s="846"/>
      <c r="E63" s="846"/>
      <c r="F63" s="846"/>
      <c r="G63" s="847"/>
      <c r="H63" s="785"/>
      <c r="I63" s="493"/>
      <c r="J63" s="494"/>
    </row>
    <row r="64" spans="1:10" ht="15" customHeight="1">
      <c r="A64" s="364">
        <v>43</v>
      </c>
      <c r="B64" s="845" t="s">
        <v>374</v>
      </c>
      <c r="C64" s="846"/>
      <c r="D64" s="846"/>
      <c r="E64" s="846"/>
      <c r="F64" s="846"/>
      <c r="G64" s="847"/>
      <c r="H64" s="335" t="s">
        <v>376</v>
      </c>
      <c r="I64" s="940"/>
      <c r="J64" s="941"/>
    </row>
    <row r="65" spans="1:11" ht="15" customHeight="1">
      <c r="A65" s="136"/>
      <c r="B65" s="908" t="s">
        <v>375</v>
      </c>
      <c r="C65" s="909"/>
      <c r="D65" s="909"/>
      <c r="E65" s="909"/>
      <c r="F65" s="909"/>
      <c r="G65" s="910"/>
      <c r="H65" s="335" t="s">
        <v>46</v>
      </c>
      <c r="I65" s="940"/>
      <c r="J65" s="941"/>
      <c r="K65" s="279"/>
    </row>
    <row r="66" spans="1:10" ht="15" customHeight="1">
      <c r="A66" s="122">
        <v>44</v>
      </c>
      <c r="B66" s="911"/>
      <c r="C66" s="912"/>
      <c r="D66" s="912"/>
      <c r="E66" s="912"/>
      <c r="F66" s="912"/>
      <c r="G66" s="913"/>
      <c r="H66" s="335" t="s">
        <v>47</v>
      </c>
      <c r="I66" s="940"/>
      <c r="J66" s="941"/>
    </row>
    <row r="67" spans="1:10" ht="15" customHeight="1">
      <c r="A67" s="122">
        <v>45</v>
      </c>
      <c r="B67" s="976" t="s">
        <v>417</v>
      </c>
      <c r="C67" s="977"/>
      <c r="D67" s="953" t="s">
        <v>436</v>
      </c>
      <c r="E67" s="953"/>
      <c r="F67" s="953"/>
      <c r="G67" s="953"/>
      <c r="H67" s="960"/>
      <c r="I67" s="960"/>
      <c r="J67" s="960"/>
    </row>
    <row r="68" spans="1:10" ht="15" customHeight="1">
      <c r="A68" s="122">
        <v>46</v>
      </c>
      <c r="B68" s="978"/>
      <c r="C68" s="979"/>
      <c r="D68" s="953" t="s">
        <v>437</v>
      </c>
      <c r="E68" s="953"/>
      <c r="F68" s="953"/>
      <c r="G68" s="953"/>
      <c r="H68" s="960"/>
      <c r="I68" s="960"/>
      <c r="J68" s="960"/>
    </row>
    <row r="69" spans="1:10" ht="28.5" customHeight="1">
      <c r="A69" s="968" t="s">
        <v>501</v>
      </c>
      <c r="B69" s="968"/>
      <c r="C69" s="968"/>
      <c r="D69" s="968"/>
      <c r="E69" s="968"/>
      <c r="F69" s="968"/>
      <c r="G69" s="968"/>
      <c r="H69" s="968"/>
      <c r="I69" s="968"/>
      <c r="J69" s="968"/>
    </row>
    <row r="70" spans="1:10" ht="12.75">
      <c r="A70" s="239"/>
      <c r="B70" s="239"/>
      <c r="C70" s="239"/>
      <c r="D70" s="239"/>
      <c r="E70" s="239"/>
      <c r="F70" s="239"/>
      <c r="G70" s="239"/>
      <c r="H70" s="239"/>
      <c r="I70" s="239"/>
      <c r="J70" s="239"/>
    </row>
    <row r="71" spans="1:10" ht="12.75">
      <c r="A71" s="237" t="s">
        <v>488</v>
      </c>
      <c r="B71" s="238"/>
      <c r="C71" s="239"/>
      <c r="D71" s="239"/>
      <c r="E71" s="239"/>
      <c r="F71" s="239"/>
      <c r="G71" s="239"/>
      <c r="H71" s="239"/>
      <c r="I71" s="280"/>
      <c r="J71" s="239"/>
    </row>
    <row r="72" spans="1:9" ht="24" customHeight="1">
      <c r="A72" s="145" t="s">
        <v>25</v>
      </c>
      <c r="B72" s="970" t="s">
        <v>377</v>
      </c>
      <c r="C72" s="971"/>
      <c r="D72" s="236"/>
      <c r="E72" s="969" t="s">
        <v>378</v>
      </c>
      <c r="F72" s="969"/>
      <c r="G72" s="939" t="s">
        <v>379</v>
      </c>
      <c r="H72" s="939"/>
      <c r="I72" s="939"/>
    </row>
    <row r="73" spans="1:31" ht="12.75">
      <c r="A73" s="336" t="s">
        <v>393</v>
      </c>
      <c r="B73" s="983" t="s">
        <v>85</v>
      </c>
      <c r="C73" s="984"/>
      <c r="D73" s="234" t="s">
        <v>86</v>
      </c>
      <c r="E73" s="967"/>
      <c r="F73" s="967"/>
      <c r="G73" s="967"/>
      <c r="H73" s="967"/>
      <c r="I73" s="967"/>
      <c r="S73" s="203"/>
      <c r="T73" s="203"/>
      <c r="U73" s="203"/>
      <c r="V73" s="203"/>
      <c r="W73" s="203"/>
      <c r="AB73" s="130"/>
      <c r="AC73" s="130"/>
      <c r="AD73" s="130"/>
      <c r="AE73" s="130"/>
    </row>
    <row r="74" spans="1:31" ht="15" customHeight="1">
      <c r="A74" s="336" t="s">
        <v>380</v>
      </c>
      <c r="B74" s="983" t="s">
        <v>87</v>
      </c>
      <c r="C74" s="984"/>
      <c r="D74" s="234" t="s">
        <v>86</v>
      </c>
      <c r="E74" s="857"/>
      <c r="F74" s="859"/>
      <c r="G74" s="857"/>
      <c r="H74" s="858"/>
      <c r="I74" s="859"/>
      <c r="S74" s="203"/>
      <c r="T74" s="203"/>
      <c r="U74" s="203"/>
      <c r="V74" s="203"/>
      <c r="W74" s="203"/>
      <c r="AB74" s="130"/>
      <c r="AC74" s="130"/>
      <c r="AD74" s="130"/>
      <c r="AE74" s="130"/>
    </row>
    <row r="75" spans="1:31" ht="15" customHeight="1">
      <c r="A75" s="336" t="s">
        <v>381</v>
      </c>
      <c r="B75" s="918" t="s">
        <v>382</v>
      </c>
      <c r="C75" s="919"/>
      <c r="D75" s="235" t="s">
        <v>86</v>
      </c>
      <c r="E75" s="857"/>
      <c r="F75" s="859"/>
      <c r="G75" s="857"/>
      <c r="H75" s="858"/>
      <c r="I75" s="859"/>
      <c r="S75" s="203"/>
      <c r="T75" s="203"/>
      <c r="U75" s="203"/>
      <c r="V75" s="203"/>
      <c r="W75" s="203"/>
      <c r="AB75" s="130"/>
      <c r="AC75" s="130"/>
      <c r="AD75" s="130"/>
      <c r="AE75" s="130"/>
    </row>
    <row r="76" spans="1:31" ht="15" customHeight="1">
      <c r="A76" s="336" t="s">
        <v>383</v>
      </c>
      <c r="B76" s="972" t="s">
        <v>384</v>
      </c>
      <c r="C76" s="973"/>
      <c r="D76" s="235" t="s">
        <v>86</v>
      </c>
      <c r="E76" s="857"/>
      <c r="F76" s="859"/>
      <c r="G76" s="857"/>
      <c r="H76" s="858"/>
      <c r="I76" s="859"/>
      <c r="S76" s="203"/>
      <c r="T76" s="203"/>
      <c r="U76" s="203"/>
      <c r="V76" s="203"/>
      <c r="W76" s="203"/>
      <c r="AB76" s="130"/>
      <c r="AC76" s="130"/>
      <c r="AD76" s="130"/>
      <c r="AE76" s="130"/>
    </row>
    <row r="77" spans="1:31" ht="15" customHeight="1">
      <c r="A77" s="336" t="s">
        <v>385</v>
      </c>
      <c r="B77" s="972" t="s">
        <v>386</v>
      </c>
      <c r="C77" s="973"/>
      <c r="D77" s="235" t="s">
        <v>86</v>
      </c>
      <c r="E77" s="857"/>
      <c r="F77" s="859"/>
      <c r="G77" s="857"/>
      <c r="H77" s="858"/>
      <c r="I77" s="859"/>
      <c r="S77" s="203"/>
      <c r="T77" s="203"/>
      <c r="U77" s="203"/>
      <c r="V77" s="203"/>
      <c r="W77" s="203"/>
      <c r="AB77" s="130"/>
      <c r="AC77" s="130"/>
      <c r="AD77" s="130"/>
      <c r="AE77" s="130"/>
    </row>
    <row r="78" spans="1:31" ht="15" customHeight="1">
      <c r="A78" s="336" t="s">
        <v>387</v>
      </c>
      <c r="B78" s="918" t="s">
        <v>295</v>
      </c>
      <c r="C78" s="919"/>
      <c r="D78" s="235" t="s">
        <v>86</v>
      </c>
      <c r="E78" s="857"/>
      <c r="F78" s="859"/>
      <c r="G78" s="857"/>
      <c r="H78" s="858"/>
      <c r="I78" s="859"/>
      <c r="S78" s="203"/>
      <c r="T78" s="203"/>
      <c r="U78" s="203"/>
      <c r="V78" s="203"/>
      <c r="W78" s="203"/>
      <c r="AB78" s="130"/>
      <c r="AC78" s="130"/>
      <c r="AD78" s="130"/>
      <c r="AE78" s="130"/>
    </row>
    <row r="79" spans="1:31" ht="15" customHeight="1">
      <c r="A79" s="336" t="s">
        <v>388</v>
      </c>
      <c r="B79" s="918" t="s">
        <v>296</v>
      </c>
      <c r="C79" s="919"/>
      <c r="D79" s="235" t="s">
        <v>86</v>
      </c>
      <c r="E79" s="857"/>
      <c r="F79" s="859"/>
      <c r="G79" s="857"/>
      <c r="H79" s="858"/>
      <c r="I79" s="859"/>
      <c r="S79" s="203"/>
      <c r="T79" s="203"/>
      <c r="U79" s="203"/>
      <c r="V79" s="203"/>
      <c r="W79" s="203"/>
      <c r="AB79" s="130"/>
      <c r="AC79" s="130"/>
      <c r="AD79" s="130"/>
      <c r="AE79" s="130"/>
    </row>
    <row r="80" spans="1:31" ht="12.75">
      <c r="A80" s="336" t="s">
        <v>500</v>
      </c>
      <c r="B80" s="918" t="s">
        <v>297</v>
      </c>
      <c r="C80" s="919"/>
      <c r="D80" s="235" t="s">
        <v>86</v>
      </c>
      <c r="E80" s="857"/>
      <c r="F80" s="859"/>
      <c r="G80" s="857"/>
      <c r="H80" s="858"/>
      <c r="I80" s="859"/>
      <c r="S80" s="203"/>
      <c r="T80" s="203"/>
      <c r="U80" s="203"/>
      <c r="V80" s="203"/>
      <c r="W80" s="203"/>
      <c r="AB80" s="130"/>
      <c r="AC80" s="130"/>
      <c r="AD80" s="130"/>
      <c r="AE80" s="130"/>
    </row>
    <row r="81" spans="1:31" ht="12.75">
      <c r="A81" s="336" t="s">
        <v>557</v>
      </c>
      <c r="B81" s="918" t="s">
        <v>88</v>
      </c>
      <c r="C81" s="919"/>
      <c r="D81" s="235" t="s">
        <v>86</v>
      </c>
      <c r="E81" s="857"/>
      <c r="F81" s="859"/>
      <c r="G81" s="857"/>
      <c r="H81" s="858"/>
      <c r="I81" s="859"/>
      <c r="J81" s="15"/>
      <c r="S81" s="203"/>
      <c r="T81" s="203"/>
      <c r="U81" s="203"/>
      <c r="V81" s="203"/>
      <c r="W81" s="203"/>
      <c r="AB81" s="130"/>
      <c r="AC81" s="130"/>
      <c r="AD81" s="130"/>
      <c r="AE81" s="130"/>
    </row>
    <row r="82" spans="1:10" ht="33" customHeight="1">
      <c r="A82" s="974" t="s">
        <v>498</v>
      </c>
      <c r="B82" s="974"/>
      <c r="C82" s="974"/>
      <c r="D82" s="974"/>
      <c r="E82" s="974"/>
      <c r="F82" s="974"/>
      <c r="G82" s="974"/>
      <c r="H82" s="974"/>
      <c r="I82" s="974"/>
      <c r="J82" s="974"/>
    </row>
    <row r="83" spans="1:10" ht="21" customHeight="1">
      <c r="A83" s="281" t="s">
        <v>489</v>
      </c>
      <c r="B83" s="121"/>
      <c r="C83" s="121"/>
      <c r="D83" s="121"/>
      <c r="J83" s="121"/>
    </row>
    <row r="84" spans="1:10" ht="24" customHeight="1">
      <c r="A84" s="145" t="s">
        <v>25</v>
      </c>
      <c r="B84" s="980" t="s">
        <v>26</v>
      </c>
      <c r="C84" s="981"/>
      <c r="D84" s="981"/>
      <c r="E84" s="981"/>
      <c r="F84" s="981"/>
      <c r="G84" s="981"/>
      <c r="H84" s="981"/>
      <c r="I84" s="982"/>
      <c r="J84" s="131"/>
    </row>
    <row r="85" spans="1:31" s="132" customFormat="1" ht="12.75">
      <c r="A85" s="124" t="s">
        <v>2</v>
      </c>
      <c r="B85" s="929" t="s">
        <v>3</v>
      </c>
      <c r="C85" s="930"/>
      <c r="D85" s="930"/>
      <c r="E85" s="930"/>
      <c r="F85" s="930"/>
      <c r="G85" s="931"/>
      <c r="H85" s="928" t="s">
        <v>431</v>
      </c>
      <c r="I85" s="863"/>
      <c r="J85" s="113"/>
      <c r="AA85" s="276"/>
      <c r="AB85" s="204"/>
      <c r="AC85" s="204"/>
      <c r="AD85" s="204"/>
      <c r="AE85" s="204"/>
    </row>
    <row r="86" spans="1:31" s="113" customFormat="1" ht="12.75">
      <c r="A86" s="146">
        <v>1</v>
      </c>
      <c r="B86" s="920" t="s">
        <v>212</v>
      </c>
      <c r="C86" s="853" t="s">
        <v>89</v>
      </c>
      <c r="D86" s="555"/>
      <c r="E86" s="555"/>
      <c r="F86" s="555"/>
      <c r="G86" s="555"/>
      <c r="H86" s="838"/>
      <c r="I86" s="838"/>
      <c r="J86" s="130"/>
      <c r="AA86" s="277"/>
      <c r="AB86" s="205"/>
      <c r="AC86" s="205"/>
      <c r="AD86" s="205"/>
      <c r="AE86" s="205"/>
    </row>
    <row r="87" spans="1:9" ht="15" customHeight="1">
      <c r="A87" s="146">
        <v>2</v>
      </c>
      <c r="B87" s="921"/>
      <c r="C87" s="853" t="s">
        <v>90</v>
      </c>
      <c r="D87" s="555"/>
      <c r="E87" s="555"/>
      <c r="F87" s="555"/>
      <c r="G87" s="555"/>
      <c r="H87" s="838"/>
      <c r="I87" s="838"/>
    </row>
    <row r="88" spans="1:9" ht="15" customHeight="1">
      <c r="A88" s="146">
        <v>3</v>
      </c>
      <c r="B88" s="921"/>
      <c r="C88" s="853" t="s">
        <v>91</v>
      </c>
      <c r="D88" s="555"/>
      <c r="E88" s="555"/>
      <c r="F88" s="555"/>
      <c r="G88" s="555"/>
      <c r="H88" s="838"/>
      <c r="I88" s="838"/>
    </row>
    <row r="89" spans="1:9" ht="15" customHeight="1">
      <c r="A89" s="146">
        <v>4</v>
      </c>
      <c r="B89" s="921"/>
      <c r="C89" s="932" t="s">
        <v>93</v>
      </c>
      <c r="D89" s="877"/>
      <c r="E89" s="853" t="s">
        <v>92</v>
      </c>
      <c r="F89" s="555"/>
      <c r="G89" s="555"/>
      <c r="H89" s="838"/>
      <c r="I89" s="838"/>
    </row>
    <row r="90" spans="1:9" ht="15" customHeight="1">
      <c r="A90" s="146">
        <v>5</v>
      </c>
      <c r="B90" s="921"/>
      <c r="C90" s="877"/>
      <c r="D90" s="877"/>
      <c r="E90" s="853" t="s">
        <v>94</v>
      </c>
      <c r="F90" s="555"/>
      <c r="G90" s="555"/>
      <c r="H90" s="838"/>
      <c r="I90" s="838"/>
    </row>
    <row r="91" spans="1:9" ht="15" customHeight="1">
      <c r="A91" s="146">
        <v>6</v>
      </c>
      <c r="B91" s="921"/>
      <c r="C91" s="877"/>
      <c r="D91" s="877"/>
      <c r="E91" s="853" t="s">
        <v>95</v>
      </c>
      <c r="F91" s="555"/>
      <c r="G91" s="555"/>
      <c r="H91" s="838"/>
      <c r="I91" s="838"/>
    </row>
    <row r="92" spans="1:9" ht="15" customHeight="1">
      <c r="A92" s="146">
        <v>7</v>
      </c>
      <c r="B92" s="921"/>
      <c r="C92" s="877"/>
      <c r="D92" s="877"/>
      <c r="E92" s="853" t="s">
        <v>96</v>
      </c>
      <c r="F92" s="555"/>
      <c r="G92" s="555"/>
      <c r="H92" s="838"/>
      <c r="I92" s="838"/>
    </row>
    <row r="93" spans="1:9" ht="15" customHeight="1">
      <c r="A93" s="146">
        <v>8</v>
      </c>
      <c r="B93" s="921"/>
      <c r="C93" s="853" t="s">
        <v>280</v>
      </c>
      <c r="D93" s="555"/>
      <c r="E93" s="555"/>
      <c r="F93" s="555"/>
      <c r="G93" s="555"/>
      <c r="H93" s="838"/>
      <c r="I93" s="838"/>
    </row>
    <row r="94" spans="1:9" ht="15" customHeight="1">
      <c r="A94" s="146">
        <v>9</v>
      </c>
      <c r="B94" s="921"/>
      <c r="C94" s="853" t="s">
        <v>97</v>
      </c>
      <c r="D94" s="555"/>
      <c r="E94" s="555"/>
      <c r="F94" s="555"/>
      <c r="G94" s="555"/>
      <c r="H94" s="838"/>
      <c r="I94" s="838"/>
    </row>
    <row r="95" spans="1:9" ht="15" customHeight="1">
      <c r="A95" s="146">
        <v>10</v>
      </c>
      <c r="B95" s="921"/>
      <c r="C95" s="853" t="s">
        <v>98</v>
      </c>
      <c r="D95" s="555"/>
      <c r="E95" s="555"/>
      <c r="F95" s="555"/>
      <c r="G95" s="555"/>
      <c r="H95" s="838"/>
      <c r="I95" s="838"/>
    </row>
    <row r="96" spans="1:9" ht="15" customHeight="1">
      <c r="A96" s="146">
        <v>11</v>
      </c>
      <c r="B96" s="921"/>
      <c r="C96" s="853" t="s">
        <v>99</v>
      </c>
      <c r="D96" s="555"/>
      <c r="E96" s="555"/>
      <c r="F96" s="555"/>
      <c r="G96" s="555"/>
      <c r="H96" s="838"/>
      <c r="I96" s="838"/>
    </row>
    <row r="97" spans="1:9" ht="15" customHeight="1">
      <c r="A97" s="146">
        <v>12</v>
      </c>
      <c r="B97" s="921"/>
      <c r="C97" s="854" t="s">
        <v>298</v>
      </c>
      <c r="D97" s="855"/>
      <c r="E97" s="855"/>
      <c r="F97" s="855"/>
      <c r="G97" s="856"/>
      <c r="H97" s="851"/>
      <c r="I97" s="852"/>
    </row>
    <row r="98" spans="1:9" ht="15" customHeight="1">
      <c r="A98" s="146">
        <v>13</v>
      </c>
      <c r="B98" s="921"/>
      <c r="C98" s="854" t="s">
        <v>299</v>
      </c>
      <c r="D98" s="855"/>
      <c r="E98" s="855"/>
      <c r="F98" s="855"/>
      <c r="G98" s="856"/>
      <c r="H98" s="851"/>
      <c r="I98" s="852"/>
    </row>
    <row r="99" spans="1:9" ht="15" customHeight="1">
      <c r="A99" s="146">
        <v>14</v>
      </c>
      <c r="B99" s="921"/>
      <c r="C99" s="853" t="s">
        <v>100</v>
      </c>
      <c r="D99" s="555"/>
      <c r="E99" s="555"/>
      <c r="F99" s="555"/>
      <c r="G99" s="555"/>
      <c r="H99" s="838"/>
      <c r="I99" s="838"/>
    </row>
    <row r="100" spans="1:9" ht="15" customHeight="1">
      <c r="A100" s="146">
        <v>15</v>
      </c>
      <c r="B100" s="921"/>
      <c r="C100" s="932" t="s">
        <v>101</v>
      </c>
      <c r="D100" s="877"/>
      <c r="E100" s="853" t="s">
        <v>92</v>
      </c>
      <c r="F100" s="555"/>
      <c r="G100" s="555"/>
      <c r="H100" s="838"/>
      <c r="I100" s="838"/>
    </row>
    <row r="101" spans="1:9" ht="15" customHeight="1">
      <c r="A101" s="146">
        <v>16</v>
      </c>
      <c r="B101" s="921"/>
      <c r="C101" s="877"/>
      <c r="D101" s="877"/>
      <c r="E101" s="853" t="s">
        <v>94</v>
      </c>
      <c r="F101" s="555"/>
      <c r="G101" s="555"/>
      <c r="H101" s="838"/>
      <c r="I101" s="838"/>
    </row>
    <row r="102" spans="1:9" ht="15" customHeight="1">
      <c r="A102" s="146">
        <v>17</v>
      </c>
      <c r="B102" s="921"/>
      <c r="C102" s="877"/>
      <c r="D102" s="877"/>
      <c r="E102" s="853" t="s">
        <v>95</v>
      </c>
      <c r="F102" s="555"/>
      <c r="G102" s="555"/>
      <c r="H102" s="838"/>
      <c r="I102" s="838"/>
    </row>
    <row r="103" spans="1:9" ht="15" customHeight="1">
      <c r="A103" s="146">
        <v>18</v>
      </c>
      <c r="B103" s="921"/>
      <c r="C103" s="853" t="s">
        <v>341</v>
      </c>
      <c r="D103" s="555"/>
      <c r="E103" s="555"/>
      <c r="F103" s="555"/>
      <c r="G103" s="555"/>
      <c r="H103" s="838"/>
      <c r="I103" s="838"/>
    </row>
    <row r="104" spans="1:9" ht="15" customHeight="1">
      <c r="A104" s="146">
        <v>19</v>
      </c>
      <c r="B104" s="921"/>
      <c r="C104" s="853" t="s">
        <v>102</v>
      </c>
      <c r="D104" s="555"/>
      <c r="E104" s="555"/>
      <c r="F104" s="555"/>
      <c r="G104" s="555"/>
      <c r="H104" s="838"/>
      <c r="I104" s="838"/>
    </row>
    <row r="105" spans="1:9" ht="15" customHeight="1">
      <c r="A105" s="146">
        <v>20</v>
      </c>
      <c r="B105" s="921"/>
      <c r="C105" s="853" t="s">
        <v>103</v>
      </c>
      <c r="D105" s="555"/>
      <c r="E105" s="555"/>
      <c r="F105" s="555"/>
      <c r="G105" s="555"/>
      <c r="H105" s="838"/>
      <c r="I105" s="838"/>
    </row>
    <row r="106" spans="1:9" ht="15" customHeight="1">
      <c r="A106" s="146">
        <v>21</v>
      </c>
      <c r="B106" s="921"/>
      <c r="C106" s="853" t="s">
        <v>104</v>
      </c>
      <c r="D106" s="555"/>
      <c r="E106" s="555"/>
      <c r="F106" s="555"/>
      <c r="G106" s="555"/>
      <c r="H106" s="838"/>
      <c r="I106" s="838"/>
    </row>
    <row r="107" spans="1:9" ht="15" customHeight="1">
      <c r="A107" s="146">
        <v>22</v>
      </c>
      <c r="B107" s="921"/>
      <c r="C107" s="854" t="s">
        <v>300</v>
      </c>
      <c r="D107" s="855"/>
      <c r="E107" s="855"/>
      <c r="F107" s="855"/>
      <c r="G107" s="856"/>
      <c r="H107" s="851"/>
      <c r="I107" s="852"/>
    </row>
    <row r="108" spans="1:9" ht="15" customHeight="1">
      <c r="A108" s="146">
        <v>23</v>
      </c>
      <c r="B108" s="921"/>
      <c r="C108" s="854" t="s">
        <v>301</v>
      </c>
      <c r="D108" s="855"/>
      <c r="E108" s="855"/>
      <c r="F108" s="855"/>
      <c r="G108" s="856"/>
      <c r="H108" s="851"/>
      <c r="I108" s="852"/>
    </row>
    <row r="109" spans="1:9" ht="15" customHeight="1">
      <c r="A109" s="146">
        <v>24</v>
      </c>
      <c r="B109" s="921"/>
      <c r="C109" s="854" t="s">
        <v>302</v>
      </c>
      <c r="D109" s="855"/>
      <c r="E109" s="855"/>
      <c r="F109" s="855"/>
      <c r="G109" s="856"/>
      <c r="H109" s="851"/>
      <c r="I109" s="852"/>
    </row>
    <row r="110" spans="1:9" ht="15" customHeight="1">
      <c r="A110" s="146">
        <v>25</v>
      </c>
      <c r="B110" s="921"/>
      <c r="C110" s="854" t="s">
        <v>303</v>
      </c>
      <c r="D110" s="855"/>
      <c r="E110" s="855"/>
      <c r="F110" s="855"/>
      <c r="G110" s="856"/>
      <c r="H110" s="851"/>
      <c r="I110" s="852"/>
    </row>
    <row r="111" spans="1:9" ht="15" customHeight="1">
      <c r="A111" s="146">
        <v>26</v>
      </c>
      <c r="B111" s="921"/>
      <c r="C111" s="854" t="s">
        <v>304</v>
      </c>
      <c r="D111" s="855"/>
      <c r="E111" s="855"/>
      <c r="F111" s="855"/>
      <c r="G111" s="856"/>
      <c r="H111" s="611"/>
      <c r="I111" s="613"/>
    </row>
    <row r="112" spans="1:9" ht="15" customHeight="1">
      <c r="A112" s="146">
        <v>27</v>
      </c>
      <c r="B112" s="922"/>
      <c r="C112" s="853" t="s">
        <v>281</v>
      </c>
      <c r="D112" s="555"/>
      <c r="E112" s="555"/>
      <c r="F112" s="838"/>
      <c r="G112" s="838"/>
      <c r="H112" s="838"/>
      <c r="I112" s="838"/>
    </row>
    <row r="113" ht="15" customHeight="1">
      <c r="A113" s="130" t="s">
        <v>430</v>
      </c>
    </row>
    <row r="114" ht="25.5" customHeight="1"/>
    <row r="115" spans="1:8" ht="35.25" customHeight="1">
      <c r="A115" s="316" t="s">
        <v>563</v>
      </c>
      <c r="B115" s="107"/>
      <c r="C115" s="105"/>
      <c r="D115" s="105"/>
      <c r="E115" s="105"/>
      <c r="F115" s="105"/>
      <c r="G115" s="105"/>
      <c r="H115" s="105"/>
    </row>
    <row r="116" spans="1:31" s="132" customFormat="1" ht="12.75" customHeight="1">
      <c r="A116" s="472" t="s">
        <v>52</v>
      </c>
      <c r="B116" s="733" t="s">
        <v>544</v>
      </c>
      <c r="C116" s="733"/>
      <c r="D116" s="733"/>
      <c r="E116" s="733"/>
      <c r="F116" s="733"/>
      <c r="G116" s="733"/>
      <c r="H116" s="733"/>
      <c r="AA116" s="276"/>
      <c r="AB116" s="204"/>
      <c r="AC116" s="204"/>
      <c r="AD116" s="204"/>
      <c r="AE116" s="204"/>
    </row>
    <row r="117" spans="1:31" s="113" customFormat="1" ht="102">
      <c r="A117" s="473"/>
      <c r="B117" s="296" t="s">
        <v>1</v>
      </c>
      <c r="C117" s="360" t="s">
        <v>446</v>
      </c>
      <c r="D117" s="2" t="s">
        <v>53</v>
      </c>
      <c r="E117" s="360" t="s">
        <v>541</v>
      </c>
      <c r="F117" s="360" t="s">
        <v>545</v>
      </c>
      <c r="G117" s="360" t="s">
        <v>542</v>
      </c>
      <c r="H117" s="302" t="s">
        <v>543</v>
      </c>
      <c r="AA117" s="277"/>
      <c r="AB117" s="205"/>
      <c r="AC117" s="205"/>
      <c r="AD117" s="205"/>
      <c r="AE117" s="205"/>
    </row>
    <row r="118" spans="1:8" ht="15" customHeight="1" thickBot="1">
      <c r="A118" s="297" t="s">
        <v>2</v>
      </c>
      <c r="B118" s="317" t="s">
        <v>3</v>
      </c>
      <c r="C118" s="317" t="s">
        <v>4</v>
      </c>
      <c r="D118" s="297" t="s">
        <v>7</v>
      </c>
      <c r="E118" s="297" t="s">
        <v>8</v>
      </c>
      <c r="F118" s="297" t="s">
        <v>9</v>
      </c>
      <c r="G118" s="297" t="s">
        <v>10</v>
      </c>
      <c r="H118" s="297" t="s">
        <v>11</v>
      </c>
    </row>
    <row r="119" spans="1:8" ht="15" customHeight="1" thickTop="1">
      <c r="A119" s="45">
        <v>1</v>
      </c>
      <c r="B119" s="318"/>
      <c r="C119" s="153"/>
      <c r="D119" s="157"/>
      <c r="E119" s="157"/>
      <c r="F119" s="157"/>
      <c r="G119" s="157"/>
      <c r="H119" s="160"/>
    </row>
    <row r="120" spans="1:8" ht="15" customHeight="1">
      <c r="A120" s="29">
        <v>2</v>
      </c>
      <c r="B120" s="300"/>
      <c r="C120" s="153"/>
      <c r="D120" s="95"/>
      <c r="E120" s="95"/>
      <c r="F120" s="95"/>
      <c r="G120" s="95"/>
      <c r="H120" s="96"/>
    </row>
    <row r="121" spans="1:8" ht="15" customHeight="1">
      <c r="A121" s="29">
        <v>3</v>
      </c>
      <c r="B121" s="300"/>
      <c r="C121" s="153"/>
      <c r="D121" s="95"/>
      <c r="E121" s="95"/>
      <c r="F121" s="95"/>
      <c r="G121" s="95"/>
      <c r="H121" s="96"/>
    </row>
    <row r="122" spans="1:8" ht="15" customHeight="1">
      <c r="A122" s="29">
        <v>4</v>
      </c>
      <c r="B122" s="300"/>
      <c r="C122" s="153"/>
      <c r="D122" s="95"/>
      <c r="E122" s="95"/>
      <c r="F122" s="95"/>
      <c r="G122" s="95"/>
      <c r="H122" s="96"/>
    </row>
    <row r="123" spans="1:8" ht="15" customHeight="1">
      <c r="A123" s="29">
        <v>5</v>
      </c>
      <c r="B123" s="300"/>
      <c r="C123" s="153"/>
      <c r="D123" s="95"/>
      <c r="E123" s="95"/>
      <c r="F123" s="95"/>
      <c r="G123" s="95"/>
      <c r="H123" s="96"/>
    </row>
    <row r="124" spans="1:8" ht="15" customHeight="1">
      <c r="A124" s="29">
        <v>6</v>
      </c>
      <c r="B124" s="300"/>
      <c r="C124" s="153"/>
      <c r="D124" s="95"/>
      <c r="E124" s="95"/>
      <c r="F124" s="95"/>
      <c r="G124" s="95"/>
      <c r="H124" s="96"/>
    </row>
    <row r="125" spans="1:8" ht="15" customHeight="1">
      <c r="A125" s="29">
        <v>7</v>
      </c>
      <c r="B125" s="300"/>
      <c r="C125" s="153"/>
      <c r="D125" s="95"/>
      <c r="E125" s="95"/>
      <c r="F125" s="95"/>
      <c r="G125" s="95"/>
      <c r="H125" s="96"/>
    </row>
    <row r="126" spans="1:8" ht="15" customHeight="1">
      <c r="A126" s="29">
        <v>8</v>
      </c>
      <c r="B126" s="300"/>
      <c r="C126" s="153"/>
      <c r="D126" s="95"/>
      <c r="E126" s="95"/>
      <c r="F126" s="95"/>
      <c r="G126" s="95"/>
      <c r="H126" s="96"/>
    </row>
    <row r="127" spans="1:8" ht="15" customHeight="1">
      <c r="A127" s="30" t="s">
        <v>20</v>
      </c>
      <c r="B127" s="300"/>
      <c r="C127" s="153"/>
      <c r="D127" s="95"/>
      <c r="E127" s="95"/>
      <c r="F127" s="95"/>
      <c r="G127" s="95"/>
      <c r="H127" s="96"/>
    </row>
    <row r="128" spans="1:8" ht="15" customHeight="1">
      <c r="A128" s="29">
        <v>10</v>
      </c>
      <c r="B128" s="300"/>
      <c r="C128" s="153"/>
      <c r="D128" s="95"/>
      <c r="E128" s="95"/>
      <c r="F128" s="95"/>
      <c r="G128" s="95"/>
      <c r="H128" s="96"/>
    </row>
    <row r="129" spans="1:8" ht="15" customHeight="1">
      <c r="A129" s="29">
        <v>11</v>
      </c>
      <c r="B129" s="300"/>
      <c r="C129" s="153"/>
      <c r="D129" s="95"/>
      <c r="E129" s="95"/>
      <c r="F129" s="95"/>
      <c r="G129" s="95"/>
      <c r="H129" s="96"/>
    </row>
    <row r="130" spans="1:8" ht="15" customHeight="1">
      <c r="A130" s="29">
        <v>12</v>
      </c>
      <c r="B130" s="300"/>
      <c r="C130" s="153"/>
      <c r="D130" s="95"/>
      <c r="E130" s="95"/>
      <c r="F130" s="95"/>
      <c r="G130" s="95"/>
      <c r="H130" s="96"/>
    </row>
    <row r="131" spans="1:31" s="12" customFormat="1" ht="12.75">
      <c r="A131" s="29">
        <v>13</v>
      </c>
      <c r="B131" s="300"/>
      <c r="C131" s="153"/>
      <c r="D131" s="95"/>
      <c r="E131" s="95"/>
      <c r="F131" s="95"/>
      <c r="G131" s="95"/>
      <c r="H131" s="96"/>
      <c r="AA131" s="246"/>
      <c r="AB131" s="182"/>
      <c r="AC131" s="182"/>
      <c r="AD131" s="182"/>
      <c r="AE131" s="182"/>
    </row>
    <row r="132" spans="1:8" ht="12.75">
      <c r="A132" s="29">
        <v>14</v>
      </c>
      <c r="B132" s="300"/>
      <c r="C132" s="153"/>
      <c r="D132" s="95"/>
      <c r="E132" s="95"/>
      <c r="F132" s="95"/>
      <c r="G132" s="95"/>
      <c r="H132" s="96"/>
    </row>
    <row r="133" spans="1:31" s="18" customFormat="1" ht="12.75">
      <c r="A133" s="29">
        <v>15</v>
      </c>
      <c r="B133" s="300"/>
      <c r="C133" s="153"/>
      <c r="D133" s="95"/>
      <c r="E133" s="95"/>
      <c r="F133" s="95"/>
      <c r="G133" s="95"/>
      <c r="H133" s="96"/>
      <c r="AA133" s="248"/>
      <c r="AB133" s="185"/>
      <c r="AC133" s="185"/>
      <c r="AD133" s="185"/>
      <c r="AE133" s="185"/>
    </row>
    <row r="134" spans="1:31" s="113" customFormat="1" ht="12.75">
      <c r="A134" s="30" t="s">
        <v>441</v>
      </c>
      <c r="B134" s="467" t="s">
        <v>442</v>
      </c>
      <c r="C134" s="469"/>
      <c r="D134" s="57">
        <f>COUNTIF(D119:D133,"x")</f>
        <v>0</v>
      </c>
      <c r="E134" s="57">
        <f>COUNTIF(E119:E133,"x")</f>
        <v>0</v>
      </c>
      <c r="F134" s="57">
        <f>COUNTIF(F119:F133,"x")</f>
        <v>0</v>
      </c>
      <c r="G134" s="57">
        <f>COUNTIF(G119:G133,"x")</f>
        <v>0</v>
      </c>
      <c r="H134" s="97">
        <f>SUM(H119:H133)</f>
        <v>0</v>
      </c>
      <c r="AA134" s="277"/>
      <c r="AB134" s="205"/>
      <c r="AC134" s="205"/>
      <c r="AD134" s="205"/>
      <c r="AE134" s="205"/>
    </row>
    <row r="135" spans="1:8" ht="15" customHeight="1">
      <c r="A135" s="218"/>
      <c r="B135" s="107"/>
      <c r="C135" s="219"/>
      <c r="D135" s="219"/>
      <c r="E135" s="219"/>
      <c r="F135" s="219"/>
      <c r="G135" s="220"/>
      <c r="H135" s="219"/>
    </row>
    <row r="136" spans="1:8" ht="15" customHeight="1">
      <c r="A136" s="337" t="s">
        <v>550</v>
      </c>
      <c r="B136" s="337"/>
      <c r="C136" s="337"/>
      <c r="D136" s="337"/>
      <c r="E136" s="337"/>
      <c r="F136" s="337"/>
      <c r="G136" s="337"/>
      <c r="H136" s="337"/>
    </row>
    <row r="137" spans="1:8" ht="15" customHeight="1">
      <c r="A137" s="337" t="s">
        <v>344</v>
      </c>
      <c r="B137" s="337"/>
      <c r="C137" s="337"/>
      <c r="D137" s="337"/>
      <c r="E137" s="337"/>
      <c r="F137" s="337"/>
      <c r="G137" s="337"/>
      <c r="H137" s="337"/>
    </row>
    <row r="138" spans="1:8" ht="18" customHeight="1">
      <c r="A138" s="337" t="s">
        <v>551</v>
      </c>
      <c r="B138" s="337"/>
      <c r="C138" s="337"/>
      <c r="D138" s="337"/>
      <c r="E138" s="337"/>
      <c r="F138" s="337"/>
      <c r="G138" s="337"/>
      <c r="H138" s="337"/>
    </row>
    <row r="139" ht="15" customHeight="1"/>
    <row r="141" spans="1:10" ht="12.75">
      <c r="A141" s="15" t="s">
        <v>560</v>
      </c>
      <c r="J141" s="121"/>
    </row>
    <row r="142" spans="1:10" ht="25.5">
      <c r="A142" s="145" t="s">
        <v>25</v>
      </c>
      <c r="B142" s="936" t="s">
        <v>26</v>
      </c>
      <c r="C142" s="937"/>
      <c r="D142" s="937"/>
      <c r="E142" s="937"/>
      <c r="F142" s="937"/>
      <c r="G142" s="937"/>
      <c r="H142" s="937"/>
      <c r="I142" s="938"/>
      <c r="J142" s="151"/>
    </row>
    <row r="143" spans="1:13" ht="12.75">
      <c r="A143" s="124" t="s">
        <v>2</v>
      </c>
      <c r="B143" s="929" t="s">
        <v>3</v>
      </c>
      <c r="C143" s="930"/>
      <c r="D143" s="930"/>
      <c r="E143" s="930"/>
      <c r="F143" s="930"/>
      <c r="G143" s="931"/>
      <c r="H143" s="928" t="s">
        <v>4</v>
      </c>
      <c r="I143" s="877"/>
      <c r="J143" s="150"/>
      <c r="K143" s="132"/>
      <c r="L143" s="132"/>
      <c r="M143" s="132"/>
    </row>
    <row r="144" spans="1:13" ht="12.75">
      <c r="A144" s="286" t="s">
        <v>12</v>
      </c>
      <c r="B144" s="920" t="s">
        <v>440</v>
      </c>
      <c r="C144" s="853" t="s">
        <v>105</v>
      </c>
      <c r="D144" s="555"/>
      <c r="E144" s="555"/>
      <c r="F144" s="555"/>
      <c r="G144" s="555"/>
      <c r="H144" s="838"/>
      <c r="I144" s="581"/>
      <c r="J144" s="144"/>
      <c r="K144" s="113"/>
      <c r="L144" s="113"/>
      <c r="M144" s="113"/>
    </row>
    <row r="145" spans="1:10" ht="12.75">
      <c r="A145" s="286" t="s">
        <v>13</v>
      </c>
      <c r="B145" s="921"/>
      <c r="C145" s="853" t="s">
        <v>305</v>
      </c>
      <c r="D145" s="555"/>
      <c r="E145" s="555"/>
      <c r="F145" s="555"/>
      <c r="G145" s="555"/>
      <c r="H145" s="838"/>
      <c r="I145" s="581"/>
      <c r="J145" s="144"/>
    </row>
    <row r="146" spans="1:10" ht="12.75" customHeight="1">
      <c r="A146" s="286" t="s">
        <v>14</v>
      </c>
      <c r="B146" s="921"/>
      <c r="C146" s="854" t="s">
        <v>314</v>
      </c>
      <c r="D146" s="855"/>
      <c r="E146" s="855"/>
      <c r="F146" s="855"/>
      <c r="G146" s="856"/>
      <c r="H146" s="851"/>
      <c r="I146" s="852"/>
      <c r="J146" s="144"/>
    </row>
    <row r="147" spans="1:10" ht="12.75">
      <c r="A147" s="286" t="s">
        <v>15</v>
      </c>
      <c r="B147" s="921"/>
      <c r="C147" s="933" t="s">
        <v>561</v>
      </c>
      <c r="D147" s="853" t="s">
        <v>106</v>
      </c>
      <c r="E147" s="555"/>
      <c r="F147" s="555"/>
      <c r="G147" s="555"/>
      <c r="H147" s="838"/>
      <c r="I147" s="581"/>
      <c r="J147" s="144"/>
    </row>
    <row r="148" spans="1:10" ht="12.75">
      <c r="A148" s="286" t="s">
        <v>16</v>
      </c>
      <c r="B148" s="921"/>
      <c r="C148" s="934"/>
      <c r="D148" s="853" t="s">
        <v>107</v>
      </c>
      <c r="E148" s="555"/>
      <c r="F148" s="555"/>
      <c r="G148" s="555"/>
      <c r="H148" s="838"/>
      <c r="I148" s="581"/>
      <c r="J148" s="144"/>
    </row>
    <row r="149" spans="1:10" ht="12.75">
      <c r="A149" s="286" t="s">
        <v>17</v>
      </c>
      <c r="B149" s="921"/>
      <c r="C149" s="934"/>
      <c r="D149" s="853" t="s">
        <v>108</v>
      </c>
      <c r="E149" s="555"/>
      <c r="F149" s="555"/>
      <c r="G149" s="555"/>
      <c r="H149" s="838"/>
      <c r="I149" s="581"/>
      <c r="J149" s="144"/>
    </row>
    <row r="150" spans="1:10" ht="12.75">
      <c r="A150" s="286" t="s">
        <v>18</v>
      </c>
      <c r="B150" s="921"/>
      <c r="C150" s="934"/>
      <c r="D150" s="853" t="s">
        <v>109</v>
      </c>
      <c r="E150" s="555"/>
      <c r="F150" s="555"/>
      <c r="G150" s="555"/>
      <c r="H150" s="838"/>
      <c r="I150" s="581"/>
      <c r="J150" s="144"/>
    </row>
    <row r="151" spans="1:10" ht="12.75">
      <c r="A151" s="286" t="s">
        <v>19</v>
      </c>
      <c r="B151" s="921"/>
      <c r="C151" s="935"/>
      <c r="D151" s="853" t="s">
        <v>110</v>
      </c>
      <c r="E151" s="555"/>
      <c r="F151" s="838"/>
      <c r="G151" s="581"/>
      <c r="H151" s="838"/>
      <c r="I151" s="581"/>
      <c r="J151" s="144"/>
    </row>
    <row r="152" spans="1:10" ht="12.75">
      <c r="A152" s="286" t="s">
        <v>20</v>
      </c>
      <c r="B152" s="921"/>
      <c r="C152" s="853" t="s">
        <v>111</v>
      </c>
      <c r="D152" s="555"/>
      <c r="E152" s="555"/>
      <c r="F152" s="555"/>
      <c r="G152" s="555"/>
      <c r="H152" s="838"/>
      <c r="I152" s="581"/>
      <c r="J152" s="144"/>
    </row>
    <row r="153" spans="1:10" ht="12.75">
      <c r="A153" s="286" t="s">
        <v>34</v>
      </c>
      <c r="B153" s="921"/>
      <c r="C153" s="853" t="s">
        <v>112</v>
      </c>
      <c r="D153" s="555"/>
      <c r="E153" s="555"/>
      <c r="F153" s="555"/>
      <c r="G153" s="555"/>
      <c r="H153" s="838"/>
      <c r="I153" s="581"/>
      <c r="J153" s="144"/>
    </row>
    <row r="154" spans="1:31" ht="12.75">
      <c r="A154" s="286" t="s">
        <v>35</v>
      </c>
      <c r="B154" s="921"/>
      <c r="C154" s="853" t="s">
        <v>113</v>
      </c>
      <c r="D154" s="555"/>
      <c r="E154" s="555"/>
      <c r="F154" s="555"/>
      <c r="G154" s="555"/>
      <c r="H154" s="838"/>
      <c r="I154" s="581"/>
      <c r="J154" s="144"/>
      <c r="R154" s="275"/>
      <c r="S154" s="203"/>
      <c r="T154" s="203"/>
      <c r="U154" s="203"/>
      <c r="V154" s="203"/>
      <c r="AA154" s="130"/>
      <c r="AB154" s="130"/>
      <c r="AC154" s="130"/>
      <c r="AD154" s="130"/>
      <c r="AE154" s="130"/>
    </row>
    <row r="155" spans="1:31" ht="12.75">
      <c r="A155" s="286" t="s">
        <v>37</v>
      </c>
      <c r="B155" s="921"/>
      <c r="C155" s="853" t="s">
        <v>114</v>
      </c>
      <c r="D155" s="555"/>
      <c r="E155" s="555"/>
      <c r="F155" s="555"/>
      <c r="G155" s="555"/>
      <c r="H155" s="838"/>
      <c r="I155" s="581"/>
      <c r="J155" s="144"/>
      <c r="R155" s="275"/>
      <c r="S155" s="203"/>
      <c r="T155" s="203"/>
      <c r="U155" s="203"/>
      <c r="V155" s="203"/>
      <c r="AA155" s="130"/>
      <c r="AB155" s="130"/>
      <c r="AC155" s="130"/>
      <c r="AD155" s="130"/>
      <c r="AE155" s="130"/>
    </row>
    <row r="156" spans="1:31" ht="12.75" customHeight="1">
      <c r="A156" s="286" t="s">
        <v>38</v>
      </c>
      <c r="B156" s="921"/>
      <c r="C156" s="853" t="s">
        <v>115</v>
      </c>
      <c r="D156" s="555"/>
      <c r="E156" s="555"/>
      <c r="F156" s="555"/>
      <c r="G156" s="555"/>
      <c r="H156" s="838"/>
      <c r="I156" s="581"/>
      <c r="J156" s="144"/>
      <c r="R156" s="275"/>
      <c r="S156" s="203"/>
      <c r="T156" s="203"/>
      <c r="U156" s="203"/>
      <c r="V156" s="203"/>
      <c r="AA156" s="130"/>
      <c r="AB156" s="130"/>
      <c r="AC156" s="130"/>
      <c r="AD156" s="130"/>
      <c r="AE156" s="130"/>
    </row>
    <row r="157" spans="1:31" ht="12.75">
      <c r="A157" s="286" t="s">
        <v>40</v>
      </c>
      <c r="B157" s="922"/>
      <c r="C157" s="128"/>
      <c r="D157" s="856" t="s">
        <v>282</v>
      </c>
      <c r="E157" s="853"/>
      <c r="F157" s="838"/>
      <c r="G157" s="581"/>
      <c r="H157" s="838"/>
      <c r="I157" s="581"/>
      <c r="J157" s="144"/>
      <c r="R157" s="275"/>
      <c r="S157" s="203"/>
      <c r="T157" s="203"/>
      <c r="U157" s="203"/>
      <c r="V157" s="203"/>
      <c r="AA157" s="130"/>
      <c r="AB157" s="130"/>
      <c r="AC157" s="130"/>
      <c r="AD157" s="130"/>
      <c r="AE157" s="130"/>
    </row>
    <row r="158" spans="18:31" ht="12.75">
      <c r="R158" s="275"/>
      <c r="S158" s="203"/>
      <c r="T158" s="203"/>
      <c r="U158" s="203"/>
      <c r="V158" s="203"/>
      <c r="AA158" s="130"/>
      <c r="AB158" s="130"/>
      <c r="AC158" s="130"/>
      <c r="AD158" s="130"/>
      <c r="AE158" s="130"/>
    </row>
    <row r="159" spans="1:31" ht="12.75">
      <c r="A159" s="298" t="s">
        <v>559</v>
      </c>
      <c r="B159" s="299"/>
      <c r="C159" s="299"/>
      <c r="D159" s="299"/>
      <c r="E159" s="299"/>
      <c r="F159" s="299"/>
      <c r="G159" s="12"/>
      <c r="H159" s="12"/>
      <c r="I159" s="12"/>
      <c r="J159" s="12"/>
      <c r="K159" s="12"/>
      <c r="L159" s="12"/>
      <c r="M159" s="12"/>
      <c r="R159" s="275"/>
      <c r="S159" s="203"/>
      <c r="T159" s="203"/>
      <c r="U159" s="203"/>
      <c r="V159" s="203"/>
      <c r="AA159" s="130"/>
      <c r="AB159" s="130"/>
      <c r="AC159" s="130"/>
      <c r="AD159" s="130"/>
      <c r="AE159" s="130"/>
    </row>
    <row r="160" spans="1:31" ht="114.75">
      <c r="A160" s="147" t="s">
        <v>25</v>
      </c>
      <c r="B160" s="403" t="s">
        <v>26</v>
      </c>
      <c r="C160" s="385"/>
      <c r="D160" s="385"/>
      <c r="E160" s="385"/>
      <c r="F160" s="385"/>
      <c r="G160" s="386"/>
      <c r="H160" s="147" t="s">
        <v>316</v>
      </c>
      <c r="I160" s="377" t="s">
        <v>315</v>
      </c>
      <c r="J160" s="363" t="s">
        <v>491</v>
      </c>
      <c r="R160" s="275"/>
      <c r="S160" s="203"/>
      <c r="T160" s="203"/>
      <c r="U160" s="203"/>
      <c r="V160" s="203"/>
      <c r="AA160" s="130"/>
      <c r="AB160" s="130"/>
      <c r="AC160" s="130"/>
      <c r="AD160" s="130"/>
      <c r="AE160" s="130"/>
    </row>
    <row r="161" spans="1:31" ht="12.75">
      <c r="A161" s="148" t="s">
        <v>2</v>
      </c>
      <c r="B161" s="382" t="s">
        <v>3</v>
      </c>
      <c r="C161" s="383"/>
      <c r="D161" s="383"/>
      <c r="E161" s="383"/>
      <c r="F161" s="383"/>
      <c r="G161" s="384"/>
      <c r="H161" s="149" t="s">
        <v>4</v>
      </c>
      <c r="I161" s="352" t="s">
        <v>7</v>
      </c>
      <c r="J161" s="352" t="s">
        <v>8</v>
      </c>
      <c r="L161" s="362"/>
      <c r="M161" s="18"/>
      <c r="R161" s="275"/>
      <c r="S161" s="203"/>
      <c r="T161" s="203"/>
      <c r="U161" s="203"/>
      <c r="V161" s="203"/>
      <c r="AA161" s="130"/>
      <c r="AB161" s="130"/>
      <c r="AC161" s="130"/>
      <c r="AD161" s="130"/>
      <c r="AE161" s="130"/>
    </row>
    <row r="162" spans="1:31" ht="12.75">
      <c r="A162" s="286" t="s">
        <v>12</v>
      </c>
      <c r="B162" s="141" t="s">
        <v>116</v>
      </c>
      <c r="C162" s="125"/>
      <c r="D162" s="125"/>
      <c r="E162" s="369"/>
      <c r="F162" s="370"/>
      <c r="G162" s="370"/>
      <c r="H162" s="370"/>
      <c r="I162" s="370"/>
      <c r="J162" s="367"/>
      <c r="L162" s="113"/>
      <c r="M162" s="113"/>
      <c r="R162" s="275"/>
      <c r="S162" s="203"/>
      <c r="T162" s="203"/>
      <c r="U162" s="203"/>
      <c r="V162" s="203"/>
      <c r="AA162" s="130"/>
      <c r="AB162" s="130"/>
      <c r="AC162" s="130"/>
      <c r="AD162" s="130"/>
      <c r="AE162" s="130"/>
    </row>
    <row r="163" spans="1:31" ht="12.75">
      <c r="A163" s="286" t="s">
        <v>13</v>
      </c>
      <c r="B163" s="397" t="s">
        <v>490</v>
      </c>
      <c r="C163" s="398"/>
      <c r="D163" s="398"/>
      <c r="E163" s="398"/>
      <c r="F163" s="398"/>
      <c r="G163" s="399"/>
      <c r="H163" s="152"/>
      <c r="I163" s="368"/>
      <c r="J163" s="168"/>
      <c r="R163" s="275"/>
      <c r="S163" s="203"/>
      <c r="T163" s="203"/>
      <c r="U163" s="203"/>
      <c r="V163" s="203"/>
      <c r="AA163" s="130"/>
      <c r="AB163" s="130"/>
      <c r="AC163" s="130"/>
      <c r="AD163" s="130"/>
      <c r="AE163" s="130"/>
    </row>
    <row r="164" spans="1:31" ht="25.5">
      <c r="A164" s="286" t="s">
        <v>14</v>
      </c>
      <c r="B164" s="393" t="s">
        <v>283</v>
      </c>
      <c r="C164" s="390" t="s">
        <v>117</v>
      </c>
      <c r="D164" s="391"/>
      <c r="E164" s="391"/>
      <c r="F164" s="391"/>
      <c r="G164" s="392"/>
      <c r="H164" s="152"/>
      <c r="I164" s="368"/>
      <c r="J164" s="168"/>
      <c r="R164" s="275"/>
      <c r="S164" s="203"/>
      <c r="T164" s="203"/>
      <c r="U164" s="203"/>
      <c r="V164" s="203"/>
      <c r="AA164" s="130"/>
      <c r="AB164" s="130"/>
      <c r="AC164" s="130"/>
      <c r="AD164" s="130"/>
      <c r="AE164" s="130"/>
    </row>
    <row r="165" spans="1:31" ht="12.75">
      <c r="A165" s="286" t="s">
        <v>15</v>
      </c>
      <c r="B165" s="378"/>
      <c r="C165" s="390" t="s">
        <v>118</v>
      </c>
      <c r="D165" s="391"/>
      <c r="E165" s="391"/>
      <c r="F165" s="391"/>
      <c r="G165" s="392"/>
      <c r="H165" s="152"/>
      <c r="I165" s="368"/>
      <c r="J165" s="168"/>
      <c r="R165" s="275"/>
      <c r="S165" s="203"/>
      <c r="T165" s="203"/>
      <c r="U165" s="203"/>
      <c r="V165" s="203"/>
      <c r="AA165" s="130"/>
      <c r="AB165" s="130"/>
      <c r="AC165" s="130"/>
      <c r="AD165" s="130"/>
      <c r="AE165" s="130"/>
    </row>
    <row r="166" spans="1:31" ht="12.75">
      <c r="A166" s="286" t="s">
        <v>16</v>
      </c>
      <c r="B166" s="394" t="s">
        <v>260</v>
      </c>
      <c r="C166" s="395"/>
      <c r="D166" s="395"/>
      <c r="E166" s="395"/>
      <c r="F166" s="395"/>
      <c r="G166" s="396"/>
      <c r="H166" s="152"/>
      <c r="I166" s="368"/>
      <c r="J166" s="168"/>
      <c r="R166" s="275"/>
      <c r="S166" s="203"/>
      <c r="T166" s="203"/>
      <c r="U166" s="203"/>
      <c r="V166" s="203"/>
      <c r="AA166" s="130"/>
      <c r="AB166" s="130"/>
      <c r="AC166" s="130"/>
      <c r="AD166" s="130"/>
      <c r="AE166" s="130"/>
    </row>
    <row r="167" spans="1:31" ht="12.75">
      <c r="A167" s="286" t="s">
        <v>17</v>
      </c>
      <c r="B167" s="400" t="s">
        <v>392</v>
      </c>
      <c r="C167" s="401"/>
      <c r="D167" s="401"/>
      <c r="E167" s="401"/>
      <c r="F167" s="401"/>
      <c r="G167" s="402"/>
      <c r="H167" s="152"/>
      <c r="I167" s="368"/>
      <c r="J167" s="168"/>
      <c r="R167" s="275"/>
      <c r="S167" s="203"/>
      <c r="T167" s="203"/>
      <c r="U167" s="203"/>
      <c r="V167" s="203"/>
      <c r="AA167" s="130"/>
      <c r="AB167" s="130"/>
      <c r="AC167" s="130"/>
      <c r="AD167" s="130"/>
      <c r="AE167" s="130"/>
    </row>
    <row r="168" spans="1:31" ht="12.75">
      <c r="A168" s="286" t="s">
        <v>18</v>
      </c>
      <c r="B168" s="387" t="s">
        <v>389</v>
      </c>
      <c r="C168" s="388"/>
      <c r="D168" s="388"/>
      <c r="E168" s="388"/>
      <c r="F168" s="388"/>
      <c r="G168" s="389"/>
      <c r="H168" s="152"/>
      <c r="I168" s="368"/>
      <c r="J168" s="168"/>
      <c r="R168" s="275"/>
      <c r="S168" s="203"/>
      <c r="T168" s="203"/>
      <c r="U168" s="203"/>
      <c r="V168" s="203"/>
      <c r="AA168" s="130"/>
      <c r="AB168" s="130"/>
      <c r="AC168" s="130"/>
      <c r="AD168" s="130"/>
      <c r="AE168" s="130"/>
    </row>
    <row r="169" spans="1:31" ht="51">
      <c r="A169" s="286" t="s">
        <v>19</v>
      </c>
      <c r="B169" s="379" t="s">
        <v>419</v>
      </c>
      <c r="C169" s="390" t="s">
        <v>420</v>
      </c>
      <c r="D169" s="391"/>
      <c r="E169" s="391"/>
      <c r="F169" s="391"/>
      <c r="G169" s="392"/>
      <c r="H169" s="152"/>
      <c r="I169" s="368"/>
      <c r="J169" s="168"/>
      <c r="R169" s="275"/>
      <c r="S169" s="203"/>
      <c r="T169" s="203"/>
      <c r="U169" s="203"/>
      <c r="V169" s="203"/>
      <c r="AA169" s="130"/>
      <c r="AB169" s="130"/>
      <c r="AC169" s="130"/>
      <c r="AD169" s="130"/>
      <c r="AE169" s="130"/>
    </row>
    <row r="170" spans="1:31" ht="12.75">
      <c r="A170" s="286" t="s">
        <v>20</v>
      </c>
      <c r="B170" s="380"/>
      <c r="C170" s="390" t="s">
        <v>422</v>
      </c>
      <c r="D170" s="391"/>
      <c r="E170" s="391"/>
      <c r="F170" s="391"/>
      <c r="G170" s="392"/>
      <c r="H170" s="152"/>
      <c r="I170" s="368"/>
      <c r="J170" s="168"/>
      <c r="R170" s="275"/>
      <c r="S170" s="203"/>
      <c r="T170" s="203"/>
      <c r="U170" s="203"/>
      <c r="V170" s="203"/>
      <c r="AA170" s="130"/>
      <c r="AB170" s="130"/>
      <c r="AC170" s="130"/>
      <c r="AD170" s="130"/>
      <c r="AE170" s="130"/>
    </row>
    <row r="171" spans="1:31" ht="12.75">
      <c r="A171" s="286" t="s">
        <v>34</v>
      </c>
      <c r="B171" s="380"/>
      <c r="C171" s="390" t="s">
        <v>421</v>
      </c>
      <c r="D171" s="391"/>
      <c r="E171" s="391"/>
      <c r="F171" s="391"/>
      <c r="G171" s="392"/>
      <c r="H171" s="152"/>
      <c r="I171" s="368"/>
      <c r="J171" s="168"/>
      <c r="R171" s="275"/>
      <c r="S171" s="203"/>
      <c r="T171" s="203"/>
      <c r="U171" s="203"/>
      <c r="V171" s="203"/>
      <c r="AA171" s="130"/>
      <c r="AB171" s="130"/>
      <c r="AC171" s="130"/>
      <c r="AD171" s="130"/>
      <c r="AE171" s="130"/>
    </row>
    <row r="172" spans="1:31" ht="12.75">
      <c r="A172" s="286" t="s">
        <v>35</v>
      </c>
      <c r="B172" s="380"/>
      <c r="C172" s="397" t="s">
        <v>562</v>
      </c>
      <c r="D172" s="391"/>
      <c r="E172" s="391"/>
      <c r="F172" s="391"/>
      <c r="G172" s="392"/>
      <c r="H172" s="152"/>
      <c r="I172" s="368"/>
      <c r="J172" s="168"/>
      <c r="R172" s="275"/>
      <c r="S172" s="203"/>
      <c r="T172" s="203"/>
      <c r="U172" s="203"/>
      <c r="V172" s="203"/>
      <c r="AA172" s="130"/>
      <c r="AB172" s="130"/>
      <c r="AC172" s="130"/>
      <c r="AD172" s="130"/>
      <c r="AE172" s="130"/>
    </row>
    <row r="173" spans="1:31" ht="12.75">
      <c r="A173" s="286" t="s">
        <v>37</v>
      </c>
      <c r="B173" s="380"/>
      <c r="C173" s="390" t="s">
        <v>119</v>
      </c>
      <c r="D173" s="391"/>
      <c r="E173" s="391"/>
      <c r="F173" s="391"/>
      <c r="G173" s="392"/>
      <c r="H173" s="152"/>
      <c r="I173" s="368"/>
      <c r="J173" s="168"/>
      <c r="R173" s="275"/>
      <c r="S173" s="203"/>
      <c r="T173" s="203"/>
      <c r="U173" s="203"/>
      <c r="V173" s="203"/>
      <c r="AA173" s="130"/>
      <c r="AB173" s="130"/>
      <c r="AC173" s="130"/>
      <c r="AD173" s="130"/>
      <c r="AE173" s="130"/>
    </row>
    <row r="174" spans="1:31" ht="12.75">
      <c r="A174" s="286" t="s">
        <v>38</v>
      </c>
      <c r="B174" s="380"/>
      <c r="C174" s="390" t="s">
        <v>120</v>
      </c>
      <c r="D174" s="391"/>
      <c r="E174" s="391"/>
      <c r="F174" s="391"/>
      <c r="G174" s="392"/>
      <c r="H174" s="152"/>
      <c r="I174" s="368"/>
      <c r="J174" s="168"/>
      <c r="R174" s="275"/>
      <c r="S174" s="203"/>
      <c r="T174" s="203"/>
      <c r="U174" s="203"/>
      <c r="V174" s="203"/>
      <c r="AA174" s="130"/>
      <c r="AB174" s="130"/>
      <c r="AC174" s="130"/>
      <c r="AD174" s="130"/>
      <c r="AE174" s="130"/>
    </row>
    <row r="175" spans="1:31" ht="12.75">
      <c r="A175" s="286" t="s">
        <v>40</v>
      </c>
      <c r="B175" s="381"/>
      <c r="C175" s="390" t="s">
        <v>121</v>
      </c>
      <c r="D175" s="391"/>
      <c r="E175" s="391"/>
      <c r="F175" s="391"/>
      <c r="G175" s="392"/>
      <c r="H175" s="152"/>
      <c r="I175" s="368"/>
      <c r="J175" s="168"/>
      <c r="R175" s="275"/>
      <c r="S175" s="203"/>
      <c r="T175" s="203"/>
      <c r="U175" s="203"/>
      <c r="V175" s="203"/>
      <c r="AA175" s="130"/>
      <c r="AB175" s="130"/>
      <c r="AC175" s="130"/>
      <c r="AD175" s="130"/>
      <c r="AE175" s="130"/>
    </row>
    <row r="176" spans="1:31" ht="12.75">
      <c r="A176" s="286" t="s">
        <v>41</v>
      </c>
      <c r="B176" s="371" t="s">
        <v>122</v>
      </c>
      <c r="C176" s="372"/>
      <c r="D176" s="372"/>
      <c r="E176" s="372"/>
      <c r="F176" s="372"/>
      <c r="G176" s="373"/>
      <c r="H176" s="140" t="s">
        <v>123</v>
      </c>
      <c r="I176" s="368"/>
      <c r="J176" s="368"/>
      <c r="R176" s="275"/>
      <c r="S176" s="203"/>
      <c r="T176" s="203"/>
      <c r="U176" s="203"/>
      <c r="V176" s="203"/>
      <c r="AA176" s="130"/>
      <c r="AB176" s="130"/>
      <c r="AC176" s="130"/>
      <c r="AD176" s="130"/>
      <c r="AE176" s="130"/>
    </row>
    <row r="177" spans="1:31" ht="12.75">
      <c r="A177" s="410" t="s">
        <v>441</v>
      </c>
      <c r="B177" s="374"/>
      <c r="C177" s="375"/>
      <c r="D177" s="375"/>
      <c r="E177" s="375"/>
      <c r="F177" s="375"/>
      <c r="G177" s="376"/>
      <c r="H177" s="140" t="s">
        <v>124</v>
      </c>
      <c r="I177" s="368"/>
      <c r="J177" s="368"/>
      <c r="R177" s="275"/>
      <c r="S177" s="203"/>
      <c r="T177" s="203"/>
      <c r="U177" s="203"/>
      <c r="V177" s="203"/>
      <c r="AA177" s="130"/>
      <c r="AB177" s="130"/>
      <c r="AC177" s="130"/>
      <c r="AD177" s="130"/>
      <c r="AE177" s="130"/>
    </row>
    <row r="178" spans="18:31" ht="12.75">
      <c r="R178" s="275"/>
      <c r="S178" s="203"/>
      <c r="T178" s="203"/>
      <c r="U178" s="203"/>
      <c r="V178" s="203"/>
      <c r="AA178" s="130"/>
      <c r="AB178" s="130"/>
      <c r="AC178" s="130"/>
      <c r="AD178" s="130"/>
      <c r="AE178" s="130"/>
    </row>
    <row r="179" spans="1:31" ht="12.75">
      <c r="A179" s="130" t="s">
        <v>125</v>
      </c>
      <c r="R179" s="275"/>
      <c r="S179" s="203"/>
      <c r="T179" s="203"/>
      <c r="U179" s="203"/>
      <c r="V179" s="203"/>
      <c r="AA179" s="130"/>
      <c r="AB179" s="130"/>
      <c r="AC179" s="130"/>
      <c r="AD179" s="130"/>
      <c r="AE179" s="130"/>
    </row>
    <row r="180" spans="1:10" ht="12.75">
      <c r="A180" s="829" t="s">
        <v>499</v>
      </c>
      <c r="B180" s="829"/>
      <c r="C180" s="829"/>
      <c r="D180" s="829"/>
      <c r="E180" s="829"/>
      <c r="F180" s="829"/>
      <c r="G180" s="829"/>
      <c r="H180" s="829"/>
      <c r="I180" s="829"/>
      <c r="J180" s="829"/>
    </row>
    <row r="182" spans="1:2" ht="12.75">
      <c r="A182" s="15" t="s">
        <v>558</v>
      </c>
      <c r="B182" s="165" t="s">
        <v>306</v>
      </c>
    </row>
    <row r="183" spans="1:8" ht="25.5">
      <c r="A183" s="166" t="s">
        <v>25</v>
      </c>
      <c r="B183" s="411" t="s">
        <v>26</v>
      </c>
      <c r="C183" s="411"/>
      <c r="D183" s="411"/>
      <c r="E183" s="412"/>
      <c r="F183" s="412"/>
      <c r="G183" s="166" t="s">
        <v>275</v>
      </c>
      <c r="H183" s="166" t="s">
        <v>28</v>
      </c>
    </row>
    <row r="184" spans="1:8" ht="13.5" thickBot="1">
      <c r="A184" s="167" t="s">
        <v>2</v>
      </c>
      <c r="B184" s="413" t="s">
        <v>3</v>
      </c>
      <c r="C184" s="413"/>
      <c r="D184" s="413"/>
      <c r="E184" s="414"/>
      <c r="F184" s="414"/>
      <c r="G184" s="167" t="s">
        <v>4</v>
      </c>
      <c r="H184" s="167" t="s">
        <v>7</v>
      </c>
    </row>
    <row r="185" spans="1:8" ht="13.5" thickTop="1">
      <c r="A185" s="289" t="s">
        <v>12</v>
      </c>
      <c r="B185" s="830" t="s">
        <v>307</v>
      </c>
      <c r="C185" s="831"/>
      <c r="D185" s="831"/>
      <c r="E185" s="831"/>
      <c r="F185" s="832"/>
      <c r="G185" s="836"/>
      <c r="H185" s="837"/>
    </row>
    <row r="186" spans="1:8" ht="15.75">
      <c r="A186" s="290" t="s">
        <v>13</v>
      </c>
      <c r="B186" s="833" t="s">
        <v>308</v>
      </c>
      <c r="C186" s="834"/>
      <c r="D186" s="834"/>
      <c r="E186" s="834"/>
      <c r="F186" s="835"/>
      <c r="G186" s="176" t="s">
        <v>309</v>
      </c>
      <c r="H186" s="168"/>
    </row>
    <row r="187" spans="1:8" ht="12.75">
      <c r="A187" s="291" t="s">
        <v>14</v>
      </c>
      <c r="B187" s="833" t="s">
        <v>310</v>
      </c>
      <c r="C187" s="834"/>
      <c r="D187" s="834"/>
      <c r="E187" s="834"/>
      <c r="F187" s="835"/>
      <c r="G187" s="175" t="s">
        <v>311</v>
      </c>
      <c r="H187" s="168"/>
    </row>
    <row r="188" spans="1:8" ht="12.75">
      <c r="A188" s="292" t="s">
        <v>15</v>
      </c>
      <c r="B188" s="833" t="s">
        <v>335</v>
      </c>
      <c r="C188" s="834"/>
      <c r="D188" s="834"/>
      <c r="E188" s="834"/>
      <c r="F188" s="835"/>
      <c r="G188" s="176" t="s">
        <v>311</v>
      </c>
      <c r="H188" s="168"/>
    </row>
    <row r="189" spans="1:8" ht="12.75">
      <c r="A189" s="290" t="s">
        <v>16</v>
      </c>
      <c r="B189" s="833" t="s">
        <v>336</v>
      </c>
      <c r="C189" s="834"/>
      <c r="D189" s="834"/>
      <c r="E189" s="834"/>
      <c r="F189" s="835"/>
      <c r="G189" s="175" t="s">
        <v>311</v>
      </c>
      <c r="H189" s="168"/>
    </row>
    <row r="190" spans="1:8" ht="12.75">
      <c r="A190" s="290" t="s">
        <v>17</v>
      </c>
      <c r="B190" s="833" t="s">
        <v>337</v>
      </c>
      <c r="C190" s="834"/>
      <c r="D190" s="834"/>
      <c r="E190" s="834"/>
      <c r="F190" s="835"/>
      <c r="G190" s="175" t="s">
        <v>312</v>
      </c>
      <c r="H190" s="168"/>
    </row>
    <row r="191" spans="1:8" ht="12.75">
      <c r="A191" s="290" t="s">
        <v>18</v>
      </c>
      <c r="B191" s="833" t="s">
        <v>338</v>
      </c>
      <c r="C191" s="834"/>
      <c r="D191" s="834"/>
      <c r="E191" s="834"/>
      <c r="F191" s="835"/>
      <c r="G191" s="175" t="s">
        <v>311</v>
      </c>
      <c r="H191" s="168"/>
    </row>
    <row r="192" spans="1:8" ht="12.75">
      <c r="A192" s="291" t="s">
        <v>19</v>
      </c>
      <c r="B192" s="833" t="s">
        <v>339</v>
      </c>
      <c r="C192" s="834"/>
      <c r="D192" s="834"/>
      <c r="E192" s="834"/>
      <c r="F192" s="835"/>
      <c r="G192" s="176" t="s">
        <v>311</v>
      </c>
      <c r="H192" s="168"/>
    </row>
    <row r="193" spans="1:8" ht="12.75">
      <c r="A193" s="293" t="s">
        <v>20</v>
      </c>
      <c r="B193" s="833" t="s">
        <v>340</v>
      </c>
      <c r="C193" s="834"/>
      <c r="D193" s="834"/>
      <c r="E193" s="834"/>
      <c r="F193" s="835"/>
      <c r="G193" s="175" t="s">
        <v>312</v>
      </c>
      <c r="H193" s="168"/>
    </row>
    <row r="194" spans="1:8" ht="12.75">
      <c r="A194" s="294" t="s">
        <v>34</v>
      </c>
      <c r="B194" s="848" t="s">
        <v>313</v>
      </c>
      <c r="C194" s="849"/>
      <c r="D194" s="849"/>
      <c r="E194" s="849"/>
      <c r="F194" s="850"/>
      <c r="G194" s="177" t="s">
        <v>292</v>
      </c>
      <c r="H194" s="168"/>
    </row>
    <row r="196" ht="12.75">
      <c r="A196" s="206" t="s">
        <v>342</v>
      </c>
    </row>
  </sheetData>
  <sheetProtection password="EB4B" sheet="1" objects="1" scenarios="1" selectLockedCells="1"/>
  <mergeCells count="277">
    <mergeCell ref="A82:J82"/>
    <mergeCell ref="E78:F78"/>
    <mergeCell ref="A44:A45"/>
    <mergeCell ref="B67:C68"/>
    <mergeCell ref="B84:I84"/>
    <mergeCell ref="B79:C79"/>
    <mergeCell ref="B74:C74"/>
    <mergeCell ref="B73:C73"/>
    <mergeCell ref="B77:C77"/>
    <mergeCell ref="B78:C78"/>
    <mergeCell ref="B75:C75"/>
    <mergeCell ref="B76:C76"/>
    <mergeCell ref="E81:F81"/>
    <mergeCell ref="G73:I73"/>
    <mergeCell ref="G78:I78"/>
    <mergeCell ref="G79:I79"/>
    <mergeCell ref="G80:I80"/>
    <mergeCell ref="G81:I81"/>
    <mergeCell ref="E76:F76"/>
    <mergeCell ref="G76:I76"/>
    <mergeCell ref="D67:G67"/>
    <mergeCell ref="E73:F73"/>
    <mergeCell ref="E74:F74"/>
    <mergeCell ref="A69:J69"/>
    <mergeCell ref="E72:F72"/>
    <mergeCell ref="B72:C72"/>
    <mergeCell ref="G74:I74"/>
    <mergeCell ref="D22:G22"/>
    <mergeCell ref="D23:G23"/>
    <mergeCell ref="A24:A25"/>
    <mergeCell ref="A30:A31"/>
    <mergeCell ref="A26:A27"/>
    <mergeCell ref="B20:C23"/>
    <mergeCell ref="I66:J66"/>
    <mergeCell ref="D68:G68"/>
    <mergeCell ref="I55:J55"/>
    <mergeCell ref="B59:G60"/>
    <mergeCell ref="B61:G61"/>
    <mergeCell ref="H67:J67"/>
    <mergeCell ref="H68:J68"/>
    <mergeCell ref="H56:J56"/>
    <mergeCell ref="I64:J64"/>
    <mergeCell ref="I65:J65"/>
    <mergeCell ref="B2:D2"/>
    <mergeCell ref="D26:G27"/>
    <mergeCell ref="D28:G29"/>
    <mergeCell ref="B64:G64"/>
    <mergeCell ref="D20:G20"/>
    <mergeCell ref="C146:G146"/>
    <mergeCell ref="B144:B157"/>
    <mergeCell ref="C155:G155"/>
    <mergeCell ref="B56:G56"/>
    <mergeCell ref="B80:C80"/>
    <mergeCell ref="I53:J53"/>
    <mergeCell ref="G75:I75"/>
    <mergeCell ref="G72:I72"/>
    <mergeCell ref="I61:J61"/>
    <mergeCell ref="B62:G62"/>
    <mergeCell ref="B53:G53"/>
    <mergeCell ref="B58:G58"/>
    <mergeCell ref="H58:J58"/>
    <mergeCell ref="H62:J62"/>
    <mergeCell ref="B65:G66"/>
    <mergeCell ref="E75:F75"/>
    <mergeCell ref="E77:F77"/>
    <mergeCell ref="D149:G149"/>
    <mergeCell ref="D150:G150"/>
    <mergeCell ref="D151:E151"/>
    <mergeCell ref="H150:I150"/>
    <mergeCell ref="C107:G107"/>
    <mergeCell ref="E101:G101"/>
    <mergeCell ref="B142:I142"/>
    <mergeCell ref="H143:I143"/>
    <mergeCell ref="B143:G143"/>
    <mergeCell ref="H146:I146"/>
    <mergeCell ref="H89:I89"/>
    <mergeCell ref="E102:G102"/>
    <mergeCell ref="C93:G93"/>
    <mergeCell ref="H90:I90"/>
    <mergeCell ref="C89:D92"/>
    <mergeCell ref="C96:G96"/>
    <mergeCell ref="C99:G99"/>
    <mergeCell ref="C98:G98"/>
    <mergeCell ref="H94:I94"/>
    <mergeCell ref="E91:G91"/>
    <mergeCell ref="F157:G157"/>
    <mergeCell ref="D157:E157"/>
    <mergeCell ref="C156:G156"/>
    <mergeCell ref="C153:G153"/>
    <mergeCell ref="F151:G151"/>
    <mergeCell ref="C147:C151"/>
    <mergeCell ref="C154:G154"/>
    <mergeCell ref="C152:G152"/>
    <mergeCell ref="D147:G147"/>
    <mergeCell ref="D148:G148"/>
    <mergeCell ref="C97:G97"/>
    <mergeCell ref="C100:D102"/>
    <mergeCell ref="E100:G100"/>
    <mergeCell ref="C144:G144"/>
    <mergeCell ref="C112:E112"/>
    <mergeCell ref="F112:I112"/>
    <mergeCell ref="H105:I105"/>
    <mergeCell ref="H104:I104"/>
    <mergeCell ref="C94:G94"/>
    <mergeCell ref="C110:G110"/>
    <mergeCell ref="H110:I110"/>
    <mergeCell ref="H91:I91"/>
    <mergeCell ref="H93:I93"/>
    <mergeCell ref="E92:G92"/>
    <mergeCell ref="H92:I92"/>
    <mergeCell ref="C104:G104"/>
    <mergeCell ref="C108:G108"/>
    <mergeCell ref="C95:G95"/>
    <mergeCell ref="C86:G86"/>
    <mergeCell ref="C87:G87"/>
    <mergeCell ref="C88:G88"/>
    <mergeCell ref="H88:I88"/>
    <mergeCell ref="E90:G90"/>
    <mergeCell ref="H54:J54"/>
    <mergeCell ref="H85:I85"/>
    <mergeCell ref="H86:I86"/>
    <mergeCell ref="H87:I87"/>
    <mergeCell ref="B85:G85"/>
    <mergeCell ref="E79:F79"/>
    <mergeCell ref="E80:F80"/>
    <mergeCell ref="B81:C81"/>
    <mergeCell ref="B86:B112"/>
    <mergeCell ref="I45:J45"/>
    <mergeCell ref="I59:J59"/>
    <mergeCell ref="I60:J60"/>
    <mergeCell ref="B50:G50"/>
    <mergeCell ref="H50:J50"/>
    <mergeCell ref="I51:J51"/>
    <mergeCell ref="I52:J52"/>
    <mergeCell ref="B51:G52"/>
    <mergeCell ref="B55:G55"/>
    <mergeCell ref="B54:G54"/>
    <mergeCell ref="I33:J33"/>
    <mergeCell ref="B46:G46"/>
    <mergeCell ref="B48:G48"/>
    <mergeCell ref="H48:J48"/>
    <mergeCell ref="C37:C42"/>
    <mergeCell ref="I44:J44"/>
    <mergeCell ref="I30:J30"/>
    <mergeCell ref="I25:J25"/>
    <mergeCell ref="B44:G45"/>
    <mergeCell ref="C34:C36"/>
    <mergeCell ref="D34:G34"/>
    <mergeCell ref="D35:G35"/>
    <mergeCell ref="D37:G37"/>
    <mergeCell ref="D38:G38"/>
    <mergeCell ref="B43:G43"/>
    <mergeCell ref="I31:J31"/>
    <mergeCell ref="I42:J42"/>
    <mergeCell ref="I43:J43"/>
    <mergeCell ref="D17:G17"/>
    <mergeCell ref="D18:G18"/>
    <mergeCell ref="D19:G19"/>
    <mergeCell ref="D39:G39"/>
    <mergeCell ref="D42:G42"/>
    <mergeCell ref="I40:J40"/>
    <mergeCell ref="D30:G31"/>
    <mergeCell ref="D21:G21"/>
    <mergeCell ref="B33:B36"/>
    <mergeCell ref="B37:B42"/>
    <mergeCell ref="A28:A29"/>
    <mergeCell ref="C26:C32"/>
    <mergeCell ref="B24:B32"/>
    <mergeCell ref="C24:G25"/>
    <mergeCell ref="I29:J29"/>
    <mergeCell ref="I26:J26"/>
    <mergeCell ref="I39:J39"/>
    <mergeCell ref="E2:I2"/>
    <mergeCell ref="A12:J12"/>
    <mergeCell ref="I19:J19"/>
    <mergeCell ref="I35:J35"/>
    <mergeCell ref="I21:J21"/>
    <mergeCell ref="A7:J7"/>
    <mergeCell ref="B6:I6"/>
    <mergeCell ref="I41:J41"/>
    <mergeCell ref="C33:G33"/>
    <mergeCell ref="I22:J22"/>
    <mergeCell ref="I34:J34"/>
    <mergeCell ref="D36:G36"/>
    <mergeCell ref="I23:J23"/>
    <mergeCell ref="I24:J24"/>
    <mergeCell ref="I27:J27"/>
    <mergeCell ref="I28:J28"/>
    <mergeCell ref="I32:J32"/>
    <mergeCell ref="H103:I103"/>
    <mergeCell ref="I46:J46"/>
    <mergeCell ref="I36:J36"/>
    <mergeCell ref="I37:J37"/>
    <mergeCell ref="I38:J38"/>
    <mergeCell ref="A1:J1"/>
    <mergeCell ref="A3:J3"/>
    <mergeCell ref="A5:J5"/>
    <mergeCell ref="A4:J4"/>
    <mergeCell ref="I16:J16"/>
    <mergeCell ref="A10:B10"/>
    <mergeCell ref="I8:J8"/>
    <mergeCell ref="A8:H8"/>
    <mergeCell ref="B14:G14"/>
    <mergeCell ref="B15:E15"/>
    <mergeCell ref="E9:J9"/>
    <mergeCell ref="A9:D9"/>
    <mergeCell ref="H11:J11"/>
    <mergeCell ref="I13:J13"/>
    <mergeCell ref="I14:J14"/>
    <mergeCell ref="I17:J17"/>
    <mergeCell ref="C11:F11"/>
    <mergeCell ref="A11:B11"/>
    <mergeCell ref="F15:J15"/>
    <mergeCell ref="B16:C19"/>
    <mergeCell ref="I18:J18"/>
    <mergeCell ref="B13:G13"/>
    <mergeCell ref="D16:G16"/>
    <mergeCell ref="H106:I106"/>
    <mergeCell ref="G77:I77"/>
    <mergeCell ref="C105:G105"/>
    <mergeCell ref="E89:G89"/>
    <mergeCell ref="D40:G40"/>
    <mergeCell ref="D41:G41"/>
    <mergeCell ref="H95:I95"/>
    <mergeCell ref="H96:I96"/>
    <mergeCell ref="H99:I99"/>
    <mergeCell ref="H97:I97"/>
    <mergeCell ref="I20:J20"/>
    <mergeCell ref="H111:I111"/>
    <mergeCell ref="C103:G103"/>
    <mergeCell ref="H100:I100"/>
    <mergeCell ref="H101:I101"/>
    <mergeCell ref="H102:I102"/>
    <mergeCell ref="C109:G109"/>
    <mergeCell ref="C106:G106"/>
    <mergeCell ref="H107:I107"/>
    <mergeCell ref="H108:I108"/>
    <mergeCell ref="H147:I147"/>
    <mergeCell ref="H109:I109"/>
    <mergeCell ref="H151:I151"/>
    <mergeCell ref="H152:I152"/>
    <mergeCell ref="H148:I148"/>
    <mergeCell ref="H149:I149"/>
    <mergeCell ref="B116:H116"/>
    <mergeCell ref="B134:C134"/>
    <mergeCell ref="C145:G145"/>
    <mergeCell ref="C111:G111"/>
    <mergeCell ref="B191:F191"/>
    <mergeCell ref="B192:F192"/>
    <mergeCell ref="B63:G63"/>
    <mergeCell ref="H63:J63"/>
    <mergeCell ref="B193:F193"/>
    <mergeCell ref="B194:F194"/>
    <mergeCell ref="H98:I98"/>
    <mergeCell ref="H153:I153"/>
    <mergeCell ref="H157:I157"/>
    <mergeCell ref="H154:I154"/>
    <mergeCell ref="C10:F10"/>
    <mergeCell ref="H10:J10"/>
    <mergeCell ref="B47:G47"/>
    <mergeCell ref="I47:J47"/>
    <mergeCell ref="B189:F189"/>
    <mergeCell ref="B190:F190"/>
    <mergeCell ref="H49:J49"/>
    <mergeCell ref="B57:G57"/>
    <mergeCell ref="H57:J57"/>
    <mergeCell ref="H156:I156"/>
    <mergeCell ref="A116:A117"/>
    <mergeCell ref="A180:J180"/>
    <mergeCell ref="B185:F185"/>
    <mergeCell ref="B186:F186"/>
    <mergeCell ref="B187:F187"/>
    <mergeCell ref="B188:F188"/>
    <mergeCell ref="G185:H185"/>
    <mergeCell ref="H155:I155"/>
    <mergeCell ref="H144:I144"/>
    <mergeCell ref="H145:I145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9"/>
  <dimension ref="A1:AE35"/>
  <sheetViews>
    <sheetView zoomScalePageLayoutView="0" workbookViewId="0" topLeftCell="A1">
      <selection activeCell="E14" sqref="E14"/>
    </sheetView>
  </sheetViews>
  <sheetFormatPr defaultColWidth="8.00390625" defaultRowHeight="12.75"/>
  <cols>
    <col min="1" max="1" width="5.8515625" style="10" customWidth="1"/>
    <col min="2" max="2" width="22.421875" style="10" customWidth="1"/>
    <col min="3" max="3" width="8.421875" style="10" customWidth="1"/>
    <col min="4" max="4" width="13.28125" style="10" customWidth="1"/>
    <col min="5" max="5" width="9.00390625" style="10" customWidth="1"/>
    <col min="6" max="6" width="9.8515625" style="7" customWidth="1"/>
    <col min="7" max="7" width="9.57421875" style="7" customWidth="1"/>
    <col min="8" max="8" width="8.28125" style="10" customWidth="1"/>
    <col min="9" max="9" width="7.8515625" style="10" customWidth="1"/>
    <col min="10" max="14" width="6.8515625" style="10" customWidth="1"/>
    <col min="15" max="16" width="8.8515625" style="10" customWidth="1"/>
    <col min="17" max="27" width="8.00390625" style="10" customWidth="1"/>
    <col min="28" max="31" width="8.00390625" style="241" customWidth="1"/>
    <col min="32" max="16384" width="8.00390625" style="10" customWidth="1"/>
  </cols>
  <sheetData>
    <row r="1" spans="1:28" ht="13.5">
      <c r="A1" s="458"/>
      <c r="B1" s="458"/>
      <c r="C1" s="458"/>
      <c r="D1" s="458"/>
      <c r="E1" s="458"/>
      <c r="F1" s="458"/>
      <c r="G1" s="458"/>
      <c r="H1" s="458"/>
      <c r="I1" s="458"/>
      <c r="J1" s="458"/>
      <c r="AA1" s="365" t="s">
        <v>517</v>
      </c>
      <c r="AB1" s="240" t="s">
        <v>390</v>
      </c>
    </row>
    <row r="2" spans="1:28" ht="12.75">
      <c r="A2" s="14"/>
      <c r="B2" s="15" t="s">
        <v>394</v>
      </c>
      <c r="C2" s="459"/>
      <c r="D2" s="459"/>
      <c r="E2" s="459"/>
      <c r="F2" s="459"/>
      <c r="G2" s="459"/>
      <c r="H2" s="459"/>
      <c r="I2" s="460"/>
      <c r="J2" s="13"/>
      <c r="AB2" s="242"/>
    </row>
    <row r="3" spans="1:10" ht="12.75">
      <c r="A3" s="458"/>
      <c r="B3" s="458"/>
      <c r="C3" s="458"/>
      <c r="D3" s="458"/>
      <c r="E3" s="458"/>
      <c r="F3" s="458"/>
      <c r="G3" s="458"/>
      <c r="H3" s="458"/>
      <c r="I3" s="458"/>
      <c r="J3" s="458"/>
    </row>
    <row r="4" spans="1:16" ht="24" customHeight="1">
      <c r="A4" s="461" t="s">
        <v>397</v>
      </c>
      <c r="B4" s="461"/>
      <c r="C4" s="461"/>
      <c r="D4" s="461"/>
      <c r="E4" s="461"/>
      <c r="F4" s="461"/>
      <c r="G4" s="461"/>
      <c r="H4" s="461"/>
      <c r="I4" s="461"/>
      <c r="J4" s="461"/>
      <c r="K4" s="461"/>
      <c r="L4" s="461"/>
      <c r="M4" s="461"/>
      <c r="N4" s="461"/>
      <c r="O4" s="461"/>
      <c r="P4" s="209" t="s">
        <v>502</v>
      </c>
    </row>
    <row r="5" spans="1:16" ht="14.25" customHeight="1">
      <c r="A5" s="445" t="s">
        <v>52</v>
      </c>
      <c r="B5" s="453" t="s">
        <v>133</v>
      </c>
      <c r="C5" s="453"/>
      <c r="D5" s="453"/>
      <c r="E5" s="453"/>
      <c r="F5" s="453"/>
      <c r="G5" s="453"/>
      <c r="H5" s="462" t="s">
        <v>218</v>
      </c>
      <c r="I5" s="444" t="s">
        <v>144</v>
      </c>
      <c r="J5" s="444"/>
      <c r="K5" s="444"/>
      <c r="L5" s="444"/>
      <c r="M5" s="444"/>
      <c r="N5" s="444"/>
      <c r="O5" s="439" t="s">
        <v>219</v>
      </c>
      <c r="P5" s="439" t="s">
        <v>220</v>
      </c>
    </row>
    <row r="6" spans="1:16" ht="13.5" customHeight="1">
      <c r="A6" s="443"/>
      <c r="B6" s="453" t="s">
        <v>1</v>
      </c>
      <c r="C6" s="455" t="s">
        <v>446</v>
      </c>
      <c r="D6" s="455" t="s">
        <v>318</v>
      </c>
      <c r="E6" s="450" t="s">
        <v>450</v>
      </c>
      <c r="F6" s="445" t="s">
        <v>45</v>
      </c>
      <c r="G6" s="443"/>
      <c r="H6" s="463"/>
      <c r="I6" s="442" t="s">
        <v>135</v>
      </c>
      <c r="J6" s="9" t="s">
        <v>134</v>
      </c>
      <c r="K6" s="9"/>
      <c r="L6" s="9"/>
      <c r="M6" s="9"/>
      <c r="N6" s="9"/>
      <c r="O6" s="440"/>
      <c r="P6" s="440"/>
    </row>
    <row r="7" spans="1:31" s="24" customFormat="1" ht="43.5" customHeight="1">
      <c r="A7" s="443"/>
      <c r="B7" s="454"/>
      <c r="C7" s="456"/>
      <c r="D7" s="456"/>
      <c r="E7" s="451"/>
      <c r="F7" s="443"/>
      <c r="G7" s="443"/>
      <c r="H7" s="463"/>
      <c r="I7" s="443"/>
      <c r="J7" s="442" t="s">
        <v>221</v>
      </c>
      <c r="K7" s="442" t="s">
        <v>136</v>
      </c>
      <c r="L7" s="442" t="s">
        <v>137</v>
      </c>
      <c r="M7" s="442" t="s">
        <v>222</v>
      </c>
      <c r="N7" s="442" t="s">
        <v>495</v>
      </c>
      <c r="O7" s="440"/>
      <c r="P7" s="440"/>
      <c r="AB7" s="243"/>
      <c r="AC7" s="243"/>
      <c r="AD7" s="243"/>
      <c r="AE7" s="243"/>
    </row>
    <row r="8" spans="1:16" ht="12.75">
      <c r="A8" s="443"/>
      <c r="B8" s="454"/>
      <c r="C8" s="457"/>
      <c r="D8" s="457"/>
      <c r="E8" s="452"/>
      <c r="F8" s="6" t="s">
        <v>138</v>
      </c>
      <c r="G8" s="6" t="s">
        <v>139</v>
      </c>
      <c r="H8" s="464"/>
      <c r="I8" s="443"/>
      <c r="J8" s="443"/>
      <c r="K8" s="443"/>
      <c r="L8" s="443"/>
      <c r="M8" s="443"/>
      <c r="N8" s="443"/>
      <c r="O8" s="441"/>
      <c r="P8" s="441"/>
    </row>
    <row r="9" spans="1:31" s="25" customFormat="1" ht="13.5" customHeight="1" thickBot="1">
      <c r="A9" s="42" t="s">
        <v>2</v>
      </c>
      <c r="B9" s="42" t="s">
        <v>3</v>
      </c>
      <c r="C9" s="356" t="s">
        <v>4</v>
      </c>
      <c r="D9" s="356" t="s">
        <v>7</v>
      </c>
      <c r="E9" s="356" t="s">
        <v>8</v>
      </c>
      <c r="F9" s="43" t="s">
        <v>9</v>
      </c>
      <c r="G9" s="43" t="s">
        <v>10</v>
      </c>
      <c r="H9" s="172" t="s">
        <v>11</v>
      </c>
      <c r="I9" s="172" t="s">
        <v>131</v>
      </c>
      <c r="J9" s="42" t="s">
        <v>140</v>
      </c>
      <c r="K9" s="42" t="s">
        <v>141</v>
      </c>
      <c r="L9" s="42" t="s">
        <v>142</v>
      </c>
      <c r="M9" s="42" t="s">
        <v>143</v>
      </c>
      <c r="N9" s="42" t="s">
        <v>447</v>
      </c>
      <c r="O9" s="42" t="s">
        <v>448</v>
      </c>
      <c r="P9" s="42" t="s">
        <v>449</v>
      </c>
      <c r="AB9" s="244"/>
      <c r="AC9" s="244"/>
      <c r="AD9" s="244"/>
      <c r="AE9" s="244"/>
    </row>
    <row r="10" spans="1:31" ht="15" customHeight="1" thickTop="1">
      <c r="A10" s="5">
        <v>1</v>
      </c>
      <c r="B10" s="38"/>
      <c r="C10" s="357"/>
      <c r="D10" s="355"/>
      <c r="E10" s="357"/>
      <c r="F10" s="39"/>
      <c r="G10" s="39"/>
      <c r="H10" s="40"/>
      <c r="I10" s="41">
        <f aca="true" t="shared" si="0" ref="I10:I34">J10+K10+L10+M10+N10</f>
        <v>0</v>
      </c>
      <c r="J10" s="40"/>
      <c r="K10" s="40"/>
      <c r="L10" s="40"/>
      <c r="M10" s="40"/>
      <c r="N10" s="40"/>
      <c r="O10" s="40"/>
      <c r="P10" s="41">
        <f aca="true" t="shared" si="1" ref="P10:P34">H10+I10-O10</f>
        <v>0</v>
      </c>
      <c r="Q10" s="10" t="str">
        <f aca="true" t="shared" si="2" ref="Q10:Q29">IF(P10&lt;0,"HIBA - a rendelkezésre álló víz nem lehet negatív szám"," ")</f>
        <v> </v>
      </c>
      <c r="AB10" s="242"/>
      <c r="AC10" s="242"/>
      <c r="AD10" s="242"/>
      <c r="AE10" s="242"/>
    </row>
    <row r="11" spans="1:31" ht="15" customHeight="1">
      <c r="A11" s="4">
        <v>2</v>
      </c>
      <c r="B11" s="38"/>
      <c r="C11" s="153"/>
      <c r="D11" s="354"/>
      <c r="E11" s="153"/>
      <c r="F11" s="39"/>
      <c r="G11" s="39"/>
      <c r="H11" s="40"/>
      <c r="I11" s="26">
        <f t="shared" si="0"/>
        <v>0</v>
      </c>
      <c r="J11" s="40"/>
      <c r="K11" s="40"/>
      <c r="L11" s="40"/>
      <c r="M11" s="40"/>
      <c r="N11" s="40"/>
      <c r="O11" s="40"/>
      <c r="P11" s="26">
        <f t="shared" si="1"/>
        <v>0</v>
      </c>
      <c r="Q11" s="10" t="str">
        <f t="shared" si="2"/>
        <v> </v>
      </c>
      <c r="AB11" s="242"/>
      <c r="AC11" s="242"/>
      <c r="AD11" s="242"/>
      <c r="AE11" s="242"/>
    </row>
    <row r="12" spans="1:31" ht="15" customHeight="1">
      <c r="A12" s="4">
        <v>3</v>
      </c>
      <c r="B12" s="38"/>
      <c r="C12" s="153"/>
      <c r="D12" s="354"/>
      <c r="E12" s="153"/>
      <c r="F12" s="39"/>
      <c r="G12" s="39"/>
      <c r="H12" s="40"/>
      <c r="I12" s="26">
        <f t="shared" si="0"/>
        <v>0</v>
      </c>
      <c r="J12" s="40"/>
      <c r="K12" s="40"/>
      <c r="L12" s="40"/>
      <c r="M12" s="40"/>
      <c r="N12" s="40"/>
      <c r="O12" s="40"/>
      <c r="P12" s="26">
        <f t="shared" si="1"/>
        <v>0</v>
      </c>
      <c r="Q12" s="10" t="str">
        <f t="shared" si="2"/>
        <v> </v>
      </c>
      <c r="AB12" s="242"/>
      <c r="AC12" s="242"/>
      <c r="AD12" s="242"/>
      <c r="AE12" s="242"/>
    </row>
    <row r="13" spans="1:31" ht="15" customHeight="1">
      <c r="A13" s="4">
        <v>4</v>
      </c>
      <c r="B13" s="38"/>
      <c r="C13" s="153"/>
      <c r="D13" s="354"/>
      <c r="E13" s="153"/>
      <c r="F13" s="39"/>
      <c r="G13" s="39"/>
      <c r="H13" s="40"/>
      <c r="I13" s="26">
        <f t="shared" si="0"/>
        <v>0</v>
      </c>
      <c r="J13" s="40"/>
      <c r="K13" s="40"/>
      <c r="L13" s="40"/>
      <c r="M13" s="40"/>
      <c r="N13" s="40"/>
      <c r="O13" s="40"/>
      <c r="P13" s="26">
        <f t="shared" si="1"/>
        <v>0</v>
      </c>
      <c r="Q13" s="10" t="str">
        <f t="shared" si="2"/>
        <v> </v>
      </c>
      <c r="AB13" s="242"/>
      <c r="AC13" s="242"/>
      <c r="AD13" s="242"/>
      <c r="AE13" s="242"/>
    </row>
    <row r="14" spans="1:31" ht="15" customHeight="1">
      <c r="A14" s="4">
        <v>5</v>
      </c>
      <c r="B14" s="38"/>
      <c r="C14" s="153"/>
      <c r="D14" s="354"/>
      <c r="E14" s="153"/>
      <c r="F14" s="39"/>
      <c r="G14" s="39"/>
      <c r="H14" s="40"/>
      <c r="I14" s="26">
        <f t="shared" si="0"/>
        <v>0</v>
      </c>
      <c r="J14" s="40"/>
      <c r="K14" s="40"/>
      <c r="L14" s="40"/>
      <c r="M14" s="40"/>
      <c r="N14" s="40"/>
      <c r="O14" s="40"/>
      <c r="P14" s="26">
        <f t="shared" si="1"/>
        <v>0</v>
      </c>
      <c r="Q14" s="10" t="str">
        <f t="shared" si="2"/>
        <v> </v>
      </c>
      <c r="AB14" s="242"/>
      <c r="AC14" s="242"/>
      <c r="AD14" s="242"/>
      <c r="AE14" s="242"/>
    </row>
    <row r="15" spans="1:31" ht="15" customHeight="1">
      <c r="A15" s="4">
        <v>6</v>
      </c>
      <c r="B15" s="38"/>
      <c r="C15" s="153"/>
      <c r="D15" s="354"/>
      <c r="E15" s="153"/>
      <c r="F15" s="39"/>
      <c r="G15" s="39"/>
      <c r="H15" s="40"/>
      <c r="I15" s="26">
        <f t="shared" si="0"/>
        <v>0</v>
      </c>
      <c r="J15" s="40"/>
      <c r="K15" s="40"/>
      <c r="L15" s="40"/>
      <c r="M15" s="40"/>
      <c r="N15" s="40"/>
      <c r="O15" s="40"/>
      <c r="P15" s="26">
        <f t="shared" si="1"/>
        <v>0</v>
      </c>
      <c r="Q15" s="10" t="str">
        <f t="shared" si="2"/>
        <v> </v>
      </c>
      <c r="AB15" s="242"/>
      <c r="AC15" s="242"/>
      <c r="AD15" s="242"/>
      <c r="AE15" s="242"/>
    </row>
    <row r="16" spans="1:31" ht="15" customHeight="1">
      <c r="A16" s="4">
        <v>7</v>
      </c>
      <c r="B16" s="38"/>
      <c r="C16" s="153"/>
      <c r="D16" s="354"/>
      <c r="E16" s="153"/>
      <c r="F16" s="39"/>
      <c r="G16" s="39"/>
      <c r="H16" s="40"/>
      <c r="I16" s="26">
        <f t="shared" si="0"/>
        <v>0</v>
      </c>
      <c r="J16" s="40"/>
      <c r="K16" s="40"/>
      <c r="L16" s="40"/>
      <c r="M16" s="40"/>
      <c r="N16" s="40"/>
      <c r="O16" s="40"/>
      <c r="P16" s="26">
        <f t="shared" si="1"/>
        <v>0</v>
      </c>
      <c r="Q16" s="10" t="str">
        <f t="shared" si="2"/>
        <v> </v>
      </c>
      <c r="AB16" s="242"/>
      <c r="AC16" s="242"/>
      <c r="AD16" s="242"/>
      <c r="AE16" s="242"/>
    </row>
    <row r="17" spans="1:31" ht="15" customHeight="1">
      <c r="A17" s="4">
        <v>8</v>
      </c>
      <c r="B17" s="38"/>
      <c r="C17" s="153"/>
      <c r="D17" s="354"/>
      <c r="E17" s="153"/>
      <c r="F17" s="39"/>
      <c r="G17" s="39"/>
      <c r="H17" s="40"/>
      <c r="I17" s="26">
        <f t="shared" si="0"/>
        <v>0</v>
      </c>
      <c r="J17" s="40"/>
      <c r="K17" s="40"/>
      <c r="L17" s="40"/>
      <c r="M17" s="40"/>
      <c r="N17" s="40"/>
      <c r="O17" s="40"/>
      <c r="P17" s="26">
        <f t="shared" si="1"/>
        <v>0</v>
      </c>
      <c r="Q17" s="10" t="str">
        <f t="shared" si="2"/>
        <v> </v>
      </c>
      <c r="AB17" s="242"/>
      <c r="AC17" s="242"/>
      <c r="AD17" s="242"/>
      <c r="AE17" s="242"/>
    </row>
    <row r="18" spans="1:31" ht="15" customHeight="1">
      <c r="A18" s="4">
        <v>9</v>
      </c>
      <c r="B18" s="38"/>
      <c r="C18" s="153"/>
      <c r="D18" s="354"/>
      <c r="E18" s="153"/>
      <c r="F18" s="39"/>
      <c r="G18" s="39"/>
      <c r="H18" s="40"/>
      <c r="I18" s="26">
        <f t="shared" si="0"/>
        <v>0</v>
      </c>
      <c r="J18" s="40"/>
      <c r="K18" s="40"/>
      <c r="L18" s="40"/>
      <c r="M18" s="40"/>
      <c r="N18" s="40"/>
      <c r="O18" s="40"/>
      <c r="P18" s="26">
        <f t="shared" si="1"/>
        <v>0</v>
      </c>
      <c r="Q18" s="10" t="str">
        <f t="shared" si="2"/>
        <v> </v>
      </c>
      <c r="AB18" s="242"/>
      <c r="AC18" s="242"/>
      <c r="AD18" s="242"/>
      <c r="AE18" s="242"/>
    </row>
    <row r="19" spans="1:31" ht="15" customHeight="1">
      <c r="A19" s="4">
        <v>10</v>
      </c>
      <c r="B19" s="38"/>
      <c r="C19" s="153"/>
      <c r="D19" s="354"/>
      <c r="E19" s="153"/>
      <c r="F19" s="39"/>
      <c r="G19" s="39"/>
      <c r="H19" s="40"/>
      <c r="I19" s="26">
        <f t="shared" si="0"/>
        <v>0</v>
      </c>
      <c r="J19" s="40"/>
      <c r="K19" s="40"/>
      <c r="L19" s="40"/>
      <c r="M19" s="40"/>
      <c r="N19" s="40"/>
      <c r="O19" s="40"/>
      <c r="P19" s="26">
        <f t="shared" si="1"/>
        <v>0</v>
      </c>
      <c r="Q19" s="10" t="str">
        <f t="shared" si="2"/>
        <v> </v>
      </c>
      <c r="AB19" s="242"/>
      <c r="AC19" s="242"/>
      <c r="AD19" s="242"/>
      <c r="AE19" s="242"/>
    </row>
    <row r="20" spans="1:31" ht="15" customHeight="1">
      <c r="A20" s="4">
        <v>11</v>
      </c>
      <c r="B20" s="38"/>
      <c r="C20" s="153"/>
      <c r="D20" s="354"/>
      <c r="E20" s="153"/>
      <c r="F20" s="39"/>
      <c r="G20" s="39"/>
      <c r="H20" s="40"/>
      <c r="I20" s="26">
        <f t="shared" si="0"/>
        <v>0</v>
      </c>
      <c r="J20" s="40"/>
      <c r="K20" s="40"/>
      <c r="L20" s="40"/>
      <c r="M20" s="40"/>
      <c r="N20" s="40"/>
      <c r="O20" s="40"/>
      <c r="P20" s="26">
        <f t="shared" si="1"/>
        <v>0</v>
      </c>
      <c r="Q20" s="10" t="str">
        <f t="shared" si="2"/>
        <v> </v>
      </c>
      <c r="AB20" s="242"/>
      <c r="AC20" s="242"/>
      <c r="AD20" s="242"/>
      <c r="AE20" s="242"/>
    </row>
    <row r="21" spans="1:31" ht="15" customHeight="1">
      <c r="A21" s="4">
        <v>12</v>
      </c>
      <c r="B21" s="38"/>
      <c r="C21" s="153"/>
      <c r="D21" s="354"/>
      <c r="E21" s="153"/>
      <c r="F21" s="39"/>
      <c r="G21" s="39"/>
      <c r="H21" s="40"/>
      <c r="I21" s="26">
        <f t="shared" si="0"/>
        <v>0</v>
      </c>
      <c r="J21" s="40"/>
      <c r="K21" s="40"/>
      <c r="L21" s="40"/>
      <c r="M21" s="40"/>
      <c r="N21" s="40"/>
      <c r="O21" s="40"/>
      <c r="P21" s="26">
        <f t="shared" si="1"/>
        <v>0</v>
      </c>
      <c r="Q21" s="10" t="str">
        <f t="shared" si="2"/>
        <v> </v>
      </c>
      <c r="AB21" s="242"/>
      <c r="AC21" s="242"/>
      <c r="AD21" s="242"/>
      <c r="AE21" s="242"/>
    </row>
    <row r="22" spans="1:31" ht="15" customHeight="1">
      <c r="A22" s="4">
        <v>13</v>
      </c>
      <c r="B22" s="38"/>
      <c r="C22" s="153"/>
      <c r="D22" s="354"/>
      <c r="E22" s="153"/>
      <c r="F22" s="39"/>
      <c r="G22" s="39"/>
      <c r="H22" s="40"/>
      <c r="I22" s="26">
        <f t="shared" si="0"/>
        <v>0</v>
      </c>
      <c r="J22" s="40"/>
      <c r="K22" s="40"/>
      <c r="L22" s="40"/>
      <c r="M22" s="40"/>
      <c r="N22" s="40"/>
      <c r="O22" s="40"/>
      <c r="P22" s="26">
        <f t="shared" si="1"/>
        <v>0</v>
      </c>
      <c r="Q22" s="10" t="str">
        <f t="shared" si="2"/>
        <v> </v>
      </c>
      <c r="AB22" s="242"/>
      <c r="AC22" s="242"/>
      <c r="AD22" s="242"/>
      <c r="AE22" s="242"/>
    </row>
    <row r="23" spans="1:31" ht="15" customHeight="1">
      <c r="A23" s="4">
        <v>14</v>
      </c>
      <c r="B23" s="38"/>
      <c r="C23" s="153"/>
      <c r="D23" s="354"/>
      <c r="E23" s="153"/>
      <c r="F23" s="39"/>
      <c r="G23" s="39"/>
      <c r="H23" s="40"/>
      <c r="I23" s="26">
        <f t="shared" si="0"/>
        <v>0</v>
      </c>
      <c r="J23" s="40"/>
      <c r="K23" s="40"/>
      <c r="L23" s="40"/>
      <c r="M23" s="40"/>
      <c r="N23" s="40"/>
      <c r="O23" s="40"/>
      <c r="P23" s="26">
        <f t="shared" si="1"/>
        <v>0</v>
      </c>
      <c r="Q23" s="10" t="str">
        <f t="shared" si="2"/>
        <v> </v>
      </c>
      <c r="AB23" s="242"/>
      <c r="AC23" s="242"/>
      <c r="AD23" s="242"/>
      <c r="AE23" s="242"/>
    </row>
    <row r="24" spans="1:31" ht="15" customHeight="1">
      <c r="A24" s="4">
        <v>15</v>
      </c>
      <c r="B24" s="38"/>
      <c r="C24" s="153"/>
      <c r="D24" s="354"/>
      <c r="E24" s="153"/>
      <c r="F24" s="39"/>
      <c r="G24" s="39"/>
      <c r="H24" s="40"/>
      <c r="I24" s="26">
        <f t="shared" si="0"/>
        <v>0</v>
      </c>
      <c r="J24" s="40"/>
      <c r="K24" s="40"/>
      <c r="L24" s="40"/>
      <c r="M24" s="40"/>
      <c r="N24" s="40"/>
      <c r="O24" s="40"/>
      <c r="P24" s="26">
        <f t="shared" si="1"/>
        <v>0</v>
      </c>
      <c r="Q24" s="10" t="str">
        <f t="shared" si="2"/>
        <v> </v>
      </c>
      <c r="AB24" s="242"/>
      <c r="AC24" s="242"/>
      <c r="AD24" s="242"/>
      <c r="AE24" s="242"/>
    </row>
    <row r="25" spans="1:31" ht="15" customHeight="1">
      <c r="A25" s="4">
        <v>16</v>
      </c>
      <c r="B25" s="38"/>
      <c r="C25" s="153"/>
      <c r="D25" s="354"/>
      <c r="E25" s="153"/>
      <c r="F25" s="39"/>
      <c r="G25" s="39"/>
      <c r="H25" s="40"/>
      <c r="I25" s="26">
        <f t="shared" si="0"/>
        <v>0</v>
      </c>
      <c r="J25" s="40"/>
      <c r="K25" s="40"/>
      <c r="L25" s="40"/>
      <c r="M25" s="40"/>
      <c r="N25" s="40"/>
      <c r="O25" s="40"/>
      <c r="P25" s="26">
        <f t="shared" si="1"/>
        <v>0</v>
      </c>
      <c r="Q25" s="10" t="str">
        <f t="shared" si="2"/>
        <v> </v>
      </c>
      <c r="AB25" s="242"/>
      <c r="AC25" s="242"/>
      <c r="AD25" s="242"/>
      <c r="AE25" s="242"/>
    </row>
    <row r="26" spans="1:31" ht="15" customHeight="1">
      <c r="A26" s="4">
        <v>17</v>
      </c>
      <c r="B26" s="38"/>
      <c r="C26" s="153"/>
      <c r="D26" s="354"/>
      <c r="E26" s="153"/>
      <c r="F26" s="39"/>
      <c r="G26" s="39"/>
      <c r="H26" s="40"/>
      <c r="I26" s="26">
        <f t="shared" si="0"/>
        <v>0</v>
      </c>
      <c r="J26" s="40"/>
      <c r="K26" s="40"/>
      <c r="L26" s="40"/>
      <c r="M26" s="40"/>
      <c r="N26" s="40"/>
      <c r="O26" s="40"/>
      <c r="P26" s="26">
        <f t="shared" si="1"/>
        <v>0</v>
      </c>
      <c r="Q26" s="10" t="str">
        <f t="shared" si="2"/>
        <v> </v>
      </c>
      <c r="AB26" s="242"/>
      <c r="AC26" s="242"/>
      <c r="AD26" s="242"/>
      <c r="AE26" s="242"/>
    </row>
    <row r="27" spans="1:31" ht="15" customHeight="1">
      <c r="A27" s="4">
        <v>18</v>
      </c>
      <c r="B27" s="38"/>
      <c r="C27" s="153"/>
      <c r="D27" s="354"/>
      <c r="E27" s="153"/>
      <c r="F27" s="39"/>
      <c r="G27" s="39"/>
      <c r="H27" s="40"/>
      <c r="I27" s="26">
        <f t="shared" si="0"/>
        <v>0</v>
      </c>
      <c r="J27" s="40"/>
      <c r="K27" s="40"/>
      <c r="L27" s="40"/>
      <c r="M27" s="40"/>
      <c r="N27" s="40"/>
      <c r="O27" s="40"/>
      <c r="P27" s="26">
        <f t="shared" si="1"/>
        <v>0</v>
      </c>
      <c r="Q27" s="10" t="str">
        <f t="shared" si="2"/>
        <v> </v>
      </c>
      <c r="AB27" s="242"/>
      <c r="AC27" s="242"/>
      <c r="AD27" s="242"/>
      <c r="AE27" s="242"/>
    </row>
    <row r="28" spans="1:31" ht="15" customHeight="1">
      <c r="A28" s="4">
        <v>19</v>
      </c>
      <c r="B28" s="38"/>
      <c r="C28" s="153"/>
      <c r="D28" s="354"/>
      <c r="E28" s="153"/>
      <c r="F28" s="39"/>
      <c r="G28" s="39"/>
      <c r="H28" s="40"/>
      <c r="I28" s="26">
        <f t="shared" si="0"/>
        <v>0</v>
      </c>
      <c r="J28" s="40"/>
      <c r="K28" s="40"/>
      <c r="L28" s="40"/>
      <c r="M28" s="40"/>
      <c r="N28" s="40"/>
      <c r="O28" s="40"/>
      <c r="P28" s="26">
        <f t="shared" si="1"/>
        <v>0</v>
      </c>
      <c r="Q28" s="10" t="str">
        <f t="shared" si="2"/>
        <v> </v>
      </c>
      <c r="AB28" s="242"/>
      <c r="AC28" s="242"/>
      <c r="AD28" s="242"/>
      <c r="AE28" s="242"/>
    </row>
    <row r="29" spans="1:31" ht="15" customHeight="1">
      <c r="A29" s="4">
        <v>20</v>
      </c>
      <c r="B29" s="38"/>
      <c r="C29" s="153"/>
      <c r="D29" s="354"/>
      <c r="E29" s="153"/>
      <c r="F29" s="39"/>
      <c r="G29" s="39"/>
      <c r="H29" s="40"/>
      <c r="I29" s="26">
        <f t="shared" si="0"/>
        <v>0</v>
      </c>
      <c r="J29" s="40"/>
      <c r="K29" s="40"/>
      <c r="L29" s="40"/>
      <c r="M29" s="40"/>
      <c r="N29" s="40"/>
      <c r="O29" s="40"/>
      <c r="P29" s="26">
        <f t="shared" si="1"/>
        <v>0</v>
      </c>
      <c r="Q29" s="10" t="str">
        <f t="shared" si="2"/>
        <v> </v>
      </c>
      <c r="AB29" s="242"/>
      <c r="AC29" s="242"/>
      <c r="AD29" s="242"/>
      <c r="AE29" s="242"/>
    </row>
    <row r="30" spans="1:31" ht="15" customHeight="1">
      <c r="A30" s="4">
        <v>21</v>
      </c>
      <c r="B30" s="38"/>
      <c r="C30" s="153"/>
      <c r="D30" s="354"/>
      <c r="E30" s="153"/>
      <c r="F30" s="39"/>
      <c r="G30" s="39"/>
      <c r="H30" s="40"/>
      <c r="I30" s="26">
        <f t="shared" si="0"/>
        <v>0</v>
      </c>
      <c r="J30" s="40"/>
      <c r="K30" s="40"/>
      <c r="L30" s="40"/>
      <c r="M30" s="40"/>
      <c r="N30" s="40"/>
      <c r="O30" s="40"/>
      <c r="P30" s="26">
        <f t="shared" si="1"/>
        <v>0</v>
      </c>
      <c r="AB30" s="242"/>
      <c r="AC30" s="242"/>
      <c r="AD30" s="242"/>
      <c r="AE30" s="242"/>
    </row>
    <row r="31" spans="1:31" ht="15" customHeight="1">
      <c r="A31" s="4">
        <v>22</v>
      </c>
      <c r="B31" s="38"/>
      <c r="C31" s="153"/>
      <c r="D31" s="354"/>
      <c r="E31" s="153"/>
      <c r="F31" s="39"/>
      <c r="G31" s="39"/>
      <c r="H31" s="40"/>
      <c r="I31" s="26">
        <f t="shared" si="0"/>
        <v>0</v>
      </c>
      <c r="J31" s="40"/>
      <c r="K31" s="40"/>
      <c r="L31" s="40"/>
      <c r="M31" s="40"/>
      <c r="N31" s="40"/>
      <c r="O31" s="40"/>
      <c r="P31" s="26">
        <f t="shared" si="1"/>
        <v>0</v>
      </c>
      <c r="AB31" s="242"/>
      <c r="AC31" s="242"/>
      <c r="AD31" s="242"/>
      <c r="AE31" s="242"/>
    </row>
    <row r="32" spans="1:31" ht="15" customHeight="1">
      <c r="A32" s="4">
        <v>23</v>
      </c>
      <c r="B32" s="38"/>
      <c r="C32" s="153"/>
      <c r="D32" s="354"/>
      <c r="E32" s="153"/>
      <c r="F32" s="39"/>
      <c r="G32" s="39"/>
      <c r="H32" s="40"/>
      <c r="I32" s="26">
        <f t="shared" si="0"/>
        <v>0</v>
      </c>
      <c r="J32" s="40"/>
      <c r="K32" s="40"/>
      <c r="L32" s="40"/>
      <c r="M32" s="40"/>
      <c r="N32" s="40"/>
      <c r="O32" s="40"/>
      <c r="P32" s="26">
        <f t="shared" si="1"/>
        <v>0</v>
      </c>
      <c r="AB32" s="242"/>
      <c r="AC32" s="242"/>
      <c r="AD32" s="242"/>
      <c r="AE32" s="242"/>
    </row>
    <row r="33" spans="1:31" ht="15" customHeight="1">
      <c r="A33" s="4">
        <v>24</v>
      </c>
      <c r="B33" s="38"/>
      <c r="C33" s="153"/>
      <c r="D33" s="354"/>
      <c r="E33" s="153"/>
      <c r="F33" s="39"/>
      <c r="G33" s="39"/>
      <c r="H33" s="40"/>
      <c r="I33" s="26">
        <f t="shared" si="0"/>
        <v>0</v>
      </c>
      <c r="J33" s="40"/>
      <c r="K33" s="40"/>
      <c r="L33" s="40"/>
      <c r="M33" s="40"/>
      <c r="N33" s="40"/>
      <c r="O33" s="40"/>
      <c r="P33" s="26">
        <f t="shared" si="1"/>
        <v>0</v>
      </c>
      <c r="AB33" s="242"/>
      <c r="AC33" s="242"/>
      <c r="AD33" s="242"/>
      <c r="AE33" s="242"/>
    </row>
    <row r="34" spans="1:31" ht="15" customHeight="1">
      <c r="A34" s="4">
        <v>25</v>
      </c>
      <c r="B34" s="38"/>
      <c r="C34" s="153"/>
      <c r="D34" s="354"/>
      <c r="E34" s="153"/>
      <c r="F34" s="39"/>
      <c r="G34" s="39"/>
      <c r="H34" s="40"/>
      <c r="I34" s="26">
        <f t="shared" si="0"/>
        <v>0</v>
      </c>
      <c r="J34" s="40"/>
      <c r="K34" s="40"/>
      <c r="L34" s="40"/>
      <c r="M34" s="40"/>
      <c r="N34" s="40"/>
      <c r="O34" s="40"/>
      <c r="P34" s="26">
        <f t="shared" si="1"/>
        <v>0</v>
      </c>
      <c r="AB34" s="242"/>
      <c r="AC34" s="242"/>
      <c r="AD34" s="242"/>
      <c r="AE34" s="242"/>
    </row>
    <row r="35" spans="1:16" ht="15" customHeight="1">
      <c r="A35" s="4">
        <v>26</v>
      </c>
      <c r="B35" s="446" t="s">
        <v>516</v>
      </c>
      <c r="C35" s="447"/>
      <c r="D35" s="447"/>
      <c r="E35" s="447"/>
      <c r="F35" s="448"/>
      <c r="G35" s="449"/>
      <c r="H35" s="26">
        <f aca="true" t="shared" si="3" ref="H35:P35">SUM(H10:H34)</f>
        <v>0</v>
      </c>
      <c r="I35" s="26">
        <f t="shared" si="3"/>
        <v>0</v>
      </c>
      <c r="J35" s="26">
        <f t="shared" si="3"/>
        <v>0</v>
      </c>
      <c r="K35" s="26">
        <f t="shared" si="3"/>
        <v>0</v>
      </c>
      <c r="L35" s="26">
        <f t="shared" si="3"/>
        <v>0</v>
      </c>
      <c r="M35" s="26">
        <f t="shared" si="3"/>
        <v>0</v>
      </c>
      <c r="N35" s="26">
        <f t="shared" si="3"/>
        <v>0</v>
      </c>
      <c r="O35" s="26">
        <f t="shared" si="3"/>
        <v>0</v>
      </c>
      <c r="P35" s="26">
        <f t="shared" si="3"/>
        <v>0</v>
      </c>
    </row>
  </sheetData>
  <sheetProtection password="EB4B" sheet="1" objects="1" scenarios="1" selectLockedCells="1"/>
  <mergeCells count="22">
    <mergeCell ref="A1:J1"/>
    <mergeCell ref="C2:I2"/>
    <mergeCell ref="A3:J3"/>
    <mergeCell ref="I6:I8"/>
    <mergeCell ref="A4:O4"/>
    <mergeCell ref="B5:G5"/>
    <mergeCell ref="D6:D8"/>
    <mergeCell ref="H5:H8"/>
    <mergeCell ref="B35:G35"/>
    <mergeCell ref="J7:J8"/>
    <mergeCell ref="E6:E8"/>
    <mergeCell ref="B6:B8"/>
    <mergeCell ref="C6:C8"/>
    <mergeCell ref="L7:L8"/>
    <mergeCell ref="P5:P8"/>
    <mergeCell ref="N7:N8"/>
    <mergeCell ref="I5:N5"/>
    <mergeCell ref="F6:G7"/>
    <mergeCell ref="O5:O8"/>
    <mergeCell ref="A5:A8"/>
    <mergeCell ref="K7:K8"/>
    <mergeCell ref="M7:M8"/>
  </mergeCells>
  <printOptions horizontalCentered="1"/>
  <pageMargins left="0.25" right="0.25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Munka10"/>
  <dimension ref="A1:AB87"/>
  <sheetViews>
    <sheetView zoomScalePageLayoutView="0" workbookViewId="0" topLeftCell="A23">
      <selection activeCell="D53" sqref="D53"/>
    </sheetView>
  </sheetViews>
  <sheetFormatPr defaultColWidth="9.140625" defaultRowHeight="12.75"/>
  <cols>
    <col min="1" max="1" width="5.57421875" style="47" customWidth="1"/>
    <col min="2" max="2" width="2.00390625" style="47" hidden="1" customWidth="1"/>
    <col min="3" max="3" width="23.7109375" style="47" customWidth="1"/>
    <col min="4" max="8" width="11.00390625" style="47" customWidth="1"/>
    <col min="9" max="9" width="6.00390625" style="47" customWidth="1"/>
    <col min="10" max="10" width="5.57421875" style="47" customWidth="1"/>
    <col min="11" max="26" width="8.00390625" style="47" customWidth="1"/>
    <col min="27" max="27" width="8.00390625" style="251" customWidth="1"/>
    <col min="28" max="28" width="8.00390625" style="178" customWidth="1"/>
    <col min="29" max="16384" width="9.140625" style="47" customWidth="1"/>
  </cols>
  <sheetData>
    <row r="1" spans="1:27" ht="12" customHeight="1">
      <c r="A1" s="511"/>
      <c r="B1" s="511"/>
      <c r="C1" s="511"/>
      <c r="D1" s="511"/>
      <c r="E1" s="511"/>
      <c r="F1" s="511"/>
      <c r="G1" s="511"/>
      <c r="H1" s="511"/>
      <c r="I1" s="511"/>
      <c r="AA1" s="251" t="s">
        <v>521</v>
      </c>
    </row>
    <row r="2" spans="1:9" ht="24" customHeight="1">
      <c r="A2" s="48"/>
      <c r="B2" s="502" t="s">
        <v>398</v>
      </c>
      <c r="C2" s="503"/>
      <c r="D2" s="504"/>
      <c r="E2" s="504"/>
      <c r="F2" s="504"/>
      <c r="G2" s="504"/>
      <c r="H2" s="504"/>
      <c r="I2" s="48"/>
    </row>
    <row r="3" spans="1:9" ht="12" customHeight="1">
      <c r="A3" s="511"/>
      <c r="B3" s="511"/>
      <c r="C3" s="511"/>
      <c r="D3" s="511"/>
      <c r="E3" s="511"/>
      <c r="F3" s="511"/>
      <c r="G3" s="511"/>
      <c r="H3" s="511"/>
      <c r="I3" s="511"/>
    </row>
    <row r="4" spans="1:9" ht="12" customHeight="1">
      <c r="A4" s="513"/>
      <c r="B4" s="513"/>
      <c r="C4" s="513"/>
      <c r="D4" s="513"/>
      <c r="E4" s="513"/>
      <c r="F4" s="513"/>
      <c r="G4" s="513"/>
      <c r="H4" s="513"/>
      <c r="I4" s="513"/>
    </row>
    <row r="5" spans="1:9" ht="12" customHeight="1">
      <c r="A5" s="512"/>
      <c r="B5" s="512"/>
      <c r="C5" s="512"/>
      <c r="D5" s="512"/>
      <c r="E5" s="512"/>
      <c r="F5" s="512"/>
      <c r="G5" s="512"/>
      <c r="H5" s="512"/>
      <c r="I5" s="512"/>
    </row>
    <row r="6" spans="1:9" ht="24" customHeight="1">
      <c r="A6" s="51"/>
      <c r="B6" s="497" t="s">
        <v>451</v>
      </c>
      <c r="C6" s="498"/>
      <c r="D6" s="498"/>
      <c r="E6" s="498"/>
      <c r="F6" s="498"/>
      <c r="G6" s="498"/>
      <c r="H6" s="498"/>
      <c r="I6" s="50"/>
    </row>
    <row r="7" spans="1:9" ht="12" customHeight="1">
      <c r="A7" s="512"/>
      <c r="B7" s="512"/>
      <c r="C7" s="512"/>
      <c r="D7" s="512"/>
      <c r="E7" s="512"/>
      <c r="F7" s="512"/>
      <c r="G7" s="512"/>
      <c r="H7" s="512"/>
      <c r="I7" s="512"/>
    </row>
    <row r="8" spans="1:9" ht="24" customHeight="1">
      <c r="A8" s="499" t="s">
        <v>524</v>
      </c>
      <c r="B8" s="499"/>
      <c r="C8" s="499"/>
      <c r="D8" s="499"/>
      <c r="E8" s="499"/>
      <c r="F8" s="499"/>
      <c r="G8" s="499"/>
      <c r="H8" s="217" t="s">
        <v>502</v>
      </c>
      <c r="I8" s="56"/>
    </row>
    <row r="9" spans="1:28" s="52" customFormat="1" ht="15" customHeight="1">
      <c r="A9" s="517" t="s">
        <v>223</v>
      </c>
      <c r="B9" s="518"/>
      <c r="C9" s="518"/>
      <c r="D9" s="505"/>
      <c r="E9" s="506"/>
      <c r="F9" s="506"/>
      <c r="G9" s="506"/>
      <c r="H9" s="507"/>
      <c r="I9" s="56"/>
      <c r="AA9" s="252"/>
      <c r="AB9" s="179"/>
    </row>
    <row r="10" spans="1:28" s="52" customFormat="1" ht="15" customHeight="1">
      <c r="A10" s="495" t="s">
        <v>23</v>
      </c>
      <c r="B10" s="496"/>
      <c r="C10" s="496"/>
      <c r="D10" s="519"/>
      <c r="E10" s="519"/>
      <c r="F10" s="519"/>
      <c r="G10" s="519"/>
      <c r="H10" s="520"/>
      <c r="I10" s="56"/>
      <c r="AA10" s="252"/>
      <c r="AB10" s="179"/>
    </row>
    <row r="11" spans="1:28" s="52" customFormat="1" ht="15" customHeight="1">
      <c r="A11" s="524" t="s">
        <v>331</v>
      </c>
      <c r="B11" s="525"/>
      <c r="C11" s="525"/>
      <c r="D11" s="519"/>
      <c r="E11" s="520"/>
      <c r="F11" s="477" t="s">
        <v>24</v>
      </c>
      <c r="G11" s="521"/>
      <c r="H11" s="60"/>
      <c r="I11" s="56"/>
      <c r="AA11" s="252"/>
      <c r="AB11" s="179"/>
    </row>
    <row r="12" spans="1:28" s="52" customFormat="1" ht="24" customHeight="1">
      <c r="A12" s="502" t="s">
        <v>145</v>
      </c>
      <c r="B12" s="514"/>
      <c r="C12" s="514"/>
      <c r="D12" s="514"/>
      <c r="E12" s="514"/>
      <c r="F12" s="514"/>
      <c r="G12" s="514"/>
      <c r="H12" s="514"/>
      <c r="I12" s="56"/>
      <c r="AA12" s="252"/>
      <c r="AB12" s="179"/>
    </row>
    <row r="13" spans="1:27" ht="27.75" customHeight="1">
      <c r="A13" s="32" t="s">
        <v>25</v>
      </c>
      <c r="B13" s="472" t="s">
        <v>26</v>
      </c>
      <c r="C13" s="472"/>
      <c r="D13" s="472"/>
      <c r="E13" s="472"/>
      <c r="F13" s="472"/>
      <c r="G13" s="2" t="s">
        <v>56</v>
      </c>
      <c r="H13" s="2" t="s">
        <v>146</v>
      </c>
      <c r="I13" s="56"/>
      <c r="AA13" s="240"/>
    </row>
    <row r="14" spans="1:27" ht="14.25" thickBot="1">
      <c r="A14" s="46" t="s">
        <v>2</v>
      </c>
      <c r="B14" s="523" t="s">
        <v>3</v>
      </c>
      <c r="C14" s="523"/>
      <c r="D14" s="523"/>
      <c r="E14" s="523"/>
      <c r="F14" s="523"/>
      <c r="G14" s="46" t="s">
        <v>4</v>
      </c>
      <c r="H14" s="46" t="s">
        <v>7</v>
      </c>
      <c r="I14" s="56"/>
      <c r="AA14" s="240"/>
    </row>
    <row r="15" spans="1:27" ht="15" customHeight="1" thickTop="1">
      <c r="A15" s="45">
        <v>1</v>
      </c>
      <c r="B15" s="522" t="s">
        <v>234</v>
      </c>
      <c r="C15" s="522"/>
      <c r="D15" s="522"/>
      <c r="E15" s="522"/>
      <c r="F15" s="522"/>
      <c r="G15" s="44" t="s">
        <v>39</v>
      </c>
      <c r="H15" s="61"/>
      <c r="I15" s="56"/>
      <c r="AA15" s="240"/>
    </row>
    <row r="16" spans="1:13" ht="15" customHeight="1">
      <c r="A16" s="29">
        <v>2</v>
      </c>
      <c r="B16" s="508" t="s">
        <v>238</v>
      </c>
      <c r="C16" s="535" t="s">
        <v>452</v>
      </c>
      <c r="D16" s="485" t="s">
        <v>453</v>
      </c>
      <c r="E16" s="485"/>
      <c r="F16" s="485"/>
      <c r="G16" s="486"/>
      <c r="H16" s="466"/>
      <c r="I16" s="56"/>
      <c r="K16" s="500"/>
      <c r="L16" s="501"/>
      <c r="M16" s="501"/>
    </row>
    <row r="17" spans="1:13" ht="15" customHeight="1">
      <c r="A17" s="29">
        <v>3</v>
      </c>
      <c r="B17" s="509"/>
      <c r="C17" s="536"/>
      <c r="D17" s="485" t="s">
        <v>454</v>
      </c>
      <c r="E17" s="485"/>
      <c r="F17" s="485"/>
      <c r="G17" s="493"/>
      <c r="H17" s="494"/>
      <c r="I17" s="56"/>
      <c r="K17" s="500"/>
      <c r="L17" s="501"/>
      <c r="M17" s="501"/>
    </row>
    <row r="18" spans="1:13" ht="15" customHeight="1">
      <c r="A18" s="29">
        <v>4</v>
      </c>
      <c r="B18" s="509"/>
      <c r="C18" s="536"/>
      <c r="D18" s="485" t="s">
        <v>455</v>
      </c>
      <c r="E18" s="485"/>
      <c r="F18" s="485"/>
      <c r="G18" s="486"/>
      <c r="H18" s="466"/>
      <c r="I18" s="56"/>
      <c r="K18" s="501"/>
      <c r="L18" s="501"/>
      <c r="M18" s="501"/>
    </row>
    <row r="19" spans="1:13" ht="15" customHeight="1">
      <c r="A19" s="161">
        <v>5</v>
      </c>
      <c r="B19" s="509"/>
      <c r="C19" s="536"/>
      <c r="D19" s="487" t="s">
        <v>456</v>
      </c>
      <c r="E19" s="488"/>
      <c r="F19" s="489"/>
      <c r="G19" s="350" t="s">
        <v>46</v>
      </c>
      <c r="H19" s="162"/>
      <c r="I19" s="56"/>
      <c r="J19" s="483"/>
      <c r="K19" s="484"/>
      <c r="L19" s="484"/>
      <c r="M19" s="484"/>
    </row>
    <row r="20" spans="1:13" ht="15" customHeight="1">
      <c r="A20" s="161">
        <v>6</v>
      </c>
      <c r="B20" s="510"/>
      <c r="C20" s="536"/>
      <c r="D20" s="490"/>
      <c r="E20" s="491"/>
      <c r="F20" s="492"/>
      <c r="G20" s="350" t="s">
        <v>47</v>
      </c>
      <c r="H20" s="162"/>
      <c r="I20" s="56"/>
      <c r="J20" s="484"/>
      <c r="K20" s="484"/>
      <c r="L20" s="484"/>
      <c r="M20" s="484"/>
    </row>
    <row r="21" spans="1:9" ht="15" customHeight="1">
      <c r="A21" s="541">
        <v>7</v>
      </c>
      <c r="B21" s="529" t="s">
        <v>235</v>
      </c>
      <c r="C21" s="530"/>
      <c r="D21" s="530"/>
      <c r="E21" s="530"/>
      <c r="F21" s="531"/>
      <c r="G21" s="515" t="s">
        <v>286</v>
      </c>
      <c r="H21" s="539"/>
      <c r="I21" s="56"/>
    </row>
    <row r="22" spans="1:9" ht="15.75" customHeight="1">
      <c r="A22" s="542"/>
      <c r="B22" s="532"/>
      <c r="C22" s="533"/>
      <c r="D22" s="533"/>
      <c r="E22" s="533"/>
      <c r="F22" s="534"/>
      <c r="G22" s="516"/>
      <c r="H22" s="540"/>
      <c r="I22" s="56"/>
    </row>
    <row r="23" spans="1:9" ht="15" customHeight="1">
      <c r="A23" s="541">
        <v>8</v>
      </c>
      <c r="B23" s="529" t="s">
        <v>236</v>
      </c>
      <c r="C23" s="530"/>
      <c r="D23" s="530"/>
      <c r="E23" s="530"/>
      <c r="F23" s="531"/>
      <c r="G23" s="515" t="s">
        <v>286</v>
      </c>
      <c r="H23" s="539"/>
      <c r="I23" s="56"/>
    </row>
    <row r="24" spans="1:9" ht="15" customHeight="1">
      <c r="A24" s="542"/>
      <c r="B24" s="532"/>
      <c r="C24" s="533"/>
      <c r="D24" s="533"/>
      <c r="E24" s="533"/>
      <c r="F24" s="534"/>
      <c r="G24" s="516"/>
      <c r="H24" s="540"/>
      <c r="I24" s="56"/>
    </row>
    <row r="25" spans="1:9" ht="15" customHeight="1">
      <c r="A25" s="29">
        <v>9</v>
      </c>
      <c r="B25" s="517" t="s">
        <v>149</v>
      </c>
      <c r="C25" s="543"/>
      <c r="D25" s="543"/>
      <c r="E25" s="543"/>
      <c r="F25" s="544"/>
      <c r="G25" s="8" t="s">
        <v>224</v>
      </c>
      <c r="H25" s="62"/>
      <c r="I25" s="56"/>
    </row>
    <row r="26" spans="1:9" ht="15" customHeight="1">
      <c r="A26" s="29">
        <v>10</v>
      </c>
      <c r="B26" s="545" t="s">
        <v>150</v>
      </c>
      <c r="C26" s="545"/>
      <c r="D26" s="545"/>
      <c r="E26" s="545"/>
      <c r="F26" s="546"/>
      <c r="G26" s="547"/>
      <c r="H26" s="548"/>
      <c r="I26" s="56"/>
    </row>
    <row r="27" spans="1:9" ht="15" customHeight="1">
      <c r="A27" s="29">
        <v>11</v>
      </c>
      <c r="B27" s="472" t="s">
        <v>237</v>
      </c>
      <c r="C27" s="538"/>
      <c r="D27" s="538"/>
      <c r="E27" s="538"/>
      <c r="F27" s="11" t="s">
        <v>151</v>
      </c>
      <c r="G27" s="8" t="s">
        <v>39</v>
      </c>
      <c r="H27" s="63"/>
      <c r="I27" s="56"/>
    </row>
    <row r="28" spans="1:9" ht="15" customHeight="1">
      <c r="A28" s="29">
        <v>12</v>
      </c>
      <c r="B28" s="538"/>
      <c r="C28" s="538"/>
      <c r="D28" s="538"/>
      <c r="E28" s="538"/>
      <c r="F28" s="11" t="s">
        <v>152</v>
      </c>
      <c r="G28" s="8" t="s">
        <v>225</v>
      </c>
      <c r="H28" s="62"/>
      <c r="I28" s="56"/>
    </row>
    <row r="29" spans="1:28" s="52" customFormat="1" ht="24" customHeight="1">
      <c r="A29" s="49" t="s">
        <v>457</v>
      </c>
      <c r="I29" s="56"/>
      <c r="AA29" s="252"/>
      <c r="AB29" s="179"/>
    </row>
    <row r="30" spans="1:9" ht="68.25" customHeight="1">
      <c r="A30" s="472" t="s">
        <v>25</v>
      </c>
      <c r="B30" s="472" t="s">
        <v>153</v>
      </c>
      <c r="C30" s="537"/>
      <c r="D30" s="2" t="s">
        <v>334</v>
      </c>
      <c r="E30" s="2" t="s">
        <v>154</v>
      </c>
      <c r="F30" s="2" t="s">
        <v>155</v>
      </c>
      <c r="G30" s="2" t="s">
        <v>156</v>
      </c>
      <c r="H30" s="472" t="s">
        <v>157</v>
      </c>
      <c r="I30" s="56"/>
    </row>
    <row r="31" spans="1:9" ht="12.75" customHeight="1">
      <c r="A31" s="537"/>
      <c r="B31" s="537"/>
      <c r="C31" s="537"/>
      <c r="D31" s="31" t="s">
        <v>158</v>
      </c>
      <c r="E31" s="31" t="s">
        <v>159</v>
      </c>
      <c r="F31" s="31" t="s">
        <v>160</v>
      </c>
      <c r="G31" s="31" t="s">
        <v>161</v>
      </c>
      <c r="H31" s="537"/>
      <c r="I31" s="56"/>
    </row>
    <row r="32" spans="1:9" ht="15.75">
      <c r="A32" s="537"/>
      <c r="B32" s="537"/>
      <c r="C32" s="537"/>
      <c r="D32" s="477" t="s">
        <v>226</v>
      </c>
      <c r="E32" s="521"/>
      <c r="F32" s="521"/>
      <c r="G32" s="521"/>
      <c r="H32" s="478"/>
      <c r="I32" s="56"/>
    </row>
    <row r="33" spans="1:9" ht="12.75" customHeight="1" thickBot="1">
      <c r="A33" s="46" t="s">
        <v>2</v>
      </c>
      <c r="B33" s="523" t="s">
        <v>3</v>
      </c>
      <c r="C33" s="523"/>
      <c r="D33" s="46" t="s">
        <v>4</v>
      </c>
      <c r="E33" s="46" t="s">
        <v>7</v>
      </c>
      <c r="F33" s="46" t="s">
        <v>8</v>
      </c>
      <c r="G33" s="46" t="s">
        <v>9</v>
      </c>
      <c r="H33" s="46" t="s">
        <v>10</v>
      </c>
      <c r="I33" s="56"/>
    </row>
    <row r="34" spans="1:28" s="52" customFormat="1" ht="15" customHeight="1" thickTop="1">
      <c r="A34" s="45">
        <v>1</v>
      </c>
      <c r="B34" s="522" t="s">
        <v>162</v>
      </c>
      <c r="C34" s="522"/>
      <c r="D34" s="64"/>
      <c r="E34" s="64"/>
      <c r="F34" s="64"/>
      <c r="G34" s="64"/>
      <c r="H34" s="59">
        <f>SUM(D34:G34)</f>
        <v>0</v>
      </c>
      <c r="I34" s="56"/>
      <c r="AA34" s="252"/>
      <c r="AB34" s="179"/>
    </row>
    <row r="35" spans="1:28" s="52" customFormat="1" ht="15" customHeight="1">
      <c r="A35" s="29">
        <v>2</v>
      </c>
      <c r="B35" s="526" t="s">
        <v>239</v>
      </c>
      <c r="C35" s="527"/>
      <c r="D35" s="58">
        <f>SUM(D36:D40)</f>
        <v>0</v>
      </c>
      <c r="E35" s="58">
        <f>SUM(E36:E40)</f>
        <v>0</v>
      </c>
      <c r="F35" s="58">
        <f>SUM(F36:F40)</f>
        <v>0</v>
      </c>
      <c r="G35" s="58">
        <f>SUM(G36:G40)</f>
        <v>0</v>
      </c>
      <c r="H35" s="58">
        <f aca="true" t="shared" si="0" ref="H35:H40">SUM(D35:G35)</f>
        <v>0</v>
      </c>
      <c r="I35" s="56"/>
      <c r="AA35" s="252"/>
      <c r="AB35" s="179"/>
    </row>
    <row r="36" spans="1:28" s="52" customFormat="1" ht="15" customHeight="1">
      <c r="A36" s="29">
        <v>3</v>
      </c>
      <c r="B36" s="528" t="s">
        <v>71</v>
      </c>
      <c r="C36" s="359" t="s">
        <v>458</v>
      </c>
      <c r="D36" s="65"/>
      <c r="E36" s="65"/>
      <c r="F36" s="65"/>
      <c r="G36" s="65"/>
      <c r="H36" s="58">
        <f t="shared" si="0"/>
        <v>0</v>
      </c>
      <c r="I36" s="56"/>
      <c r="AA36" s="252"/>
      <c r="AB36" s="179"/>
    </row>
    <row r="37" spans="1:28" s="52" customFormat="1" ht="15" customHeight="1">
      <c r="A37" s="29">
        <v>4</v>
      </c>
      <c r="B37" s="528"/>
      <c r="C37" s="359" t="s">
        <v>459</v>
      </c>
      <c r="D37" s="65"/>
      <c r="E37" s="65"/>
      <c r="F37" s="65"/>
      <c r="G37" s="65"/>
      <c r="H37" s="58">
        <f t="shared" si="0"/>
        <v>0</v>
      </c>
      <c r="I37" s="56"/>
      <c r="AA37" s="252"/>
      <c r="AB37" s="179"/>
    </row>
    <row r="38" spans="1:28" s="52" customFormat="1" ht="15" customHeight="1">
      <c r="A38" s="29">
        <v>5</v>
      </c>
      <c r="B38" s="528"/>
      <c r="C38" s="359" t="s">
        <v>460</v>
      </c>
      <c r="D38" s="65"/>
      <c r="E38" s="65"/>
      <c r="F38" s="65"/>
      <c r="G38" s="65"/>
      <c r="H38" s="58">
        <f t="shared" si="0"/>
        <v>0</v>
      </c>
      <c r="I38" s="56"/>
      <c r="AA38" s="252"/>
      <c r="AB38" s="179"/>
    </row>
    <row r="39" spans="1:28" s="52" customFormat="1" ht="15" customHeight="1">
      <c r="A39" s="29">
        <v>6</v>
      </c>
      <c r="B39" s="528"/>
      <c r="C39" s="359" t="s">
        <v>461</v>
      </c>
      <c r="D39" s="65"/>
      <c r="E39" s="65"/>
      <c r="F39" s="65"/>
      <c r="G39" s="65"/>
      <c r="H39" s="58">
        <f t="shared" si="0"/>
        <v>0</v>
      </c>
      <c r="I39" s="56"/>
      <c r="AA39" s="252"/>
      <c r="AB39" s="179"/>
    </row>
    <row r="40" spans="1:28" s="52" customFormat="1" ht="15" customHeight="1">
      <c r="A40" s="29">
        <v>7</v>
      </c>
      <c r="B40" s="528"/>
      <c r="C40" s="359" t="s">
        <v>462</v>
      </c>
      <c r="D40" s="65"/>
      <c r="E40" s="65"/>
      <c r="F40" s="65"/>
      <c r="G40" s="65"/>
      <c r="H40" s="58">
        <f t="shared" si="0"/>
        <v>0</v>
      </c>
      <c r="I40" s="56"/>
      <c r="AA40" s="252"/>
      <c r="AB40" s="179"/>
    </row>
    <row r="41" spans="1:28" s="52" customFormat="1" ht="15" customHeight="1">
      <c r="A41" s="29">
        <v>8</v>
      </c>
      <c r="B41" s="27" t="s">
        <v>227</v>
      </c>
      <c r="C41" s="27" t="s">
        <v>445</v>
      </c>
      <c r="D41" s="58">
        <f>SUM(D34:D35)</f>
        <v>0</v>
      </c>
      <c r="E41" s="58">
        <f>SUM(E34:E35)</f>
        <v>0</v>
      </c>
      <c r="F41" s="58">
        <f>SUM(F34:F35)</f>
        <v>0</v>
      </c>
      <c r="G41" s="58">
        <f>SUM(G34:G35)</f>
        <v>0</v>
      </c>
      <c r="H41" s="58">
        <f>SUM(H34:H35)</f>
        <v>0</v>
      </c>
      <c r="I41" s="56"/>
      <c r="AA41" s="252"/>
      <c r="AB41" s="179"/>
    </row>
    <row r="42" spans="1:9" ht="15.75">
      <c r="A42" s="47" t="s">
        <v>228</v>
      </c>
      <c r="I42" s="56"/>
    </row>
    <row r="43" spans="1:9" ht="12.75">
      <c r="A43" s="47" t="s">
        <v>163</v>
      </c>
      <c r="I43" s="56"/>
    </row>
    <row r="44" spans="1:9" ht="12.75">
      <c r="A44" s="47" t="s">
        <v>229</v>
      </c>
      <c r="I44" s="56"/>
    </row>
    <row r="45" spans="1:9" ht="12.75">
      <c r="A45" s="47" t="s">
        <v>230</v>
      </c>
      <c r="I45" s="56"/>
    </row>
    <row r="46" spans="1:9" ht="12.75">
      <c r="A46" s="47" t="s">
        <v>231</v>
      </c>
      <c r="I46" s="56"/>
    </row>
    <row r="47" spans="1:9" ht="12.75">
      <c r="A47" s="53" t="s">
        <v>232</v>
      </c>
      <c r="I47" s="56"/>
    </row>
    <row r="48" ht="12.75">
      <c r="I48" s="56"/>
    </row>
    <row r="49" ht="12.75">
      <c r="A49" s="305" t="s">
        <v>518</v>
      </c>
    </row>
    <row r="50" spans="1:10" ht="12.75">
      <c r="A50" s="472" t="s">
        <v>52</v>
      </c>
      <c r="B50" s="474" t="s">
        <v>519</v>
      </c>
      <c r="C50" s="475"/>
      <c r="D50" s="475"/>
      <c r="E50" s="475"/>
      <c r="F50" s="475"/>
      <c r="G50" s="475"/>
      <c r="H50" s="475"/>
      <c r="I50" s="475"/>
      <c r="J50" s="476"/>
    </row>
    <row r="51" spans="1:10" ht="101.25">
      <c r="A51" s="473"/>
      <c r="B51" s="477" t="s">
        <v>1</v>
      </c>
      <c r="C51" s="478"/>
      <c r="D51" s="360" t="s">
        <v>446</v>
      </c>
      <c r="E51" s="2" t="s">
        <v>53</v>
      </c>
      <c r="F51" s="2" t="s">
        <v>250</v>
      </c>
      <c r="G51" s="2" t="s">
        <v>62</v>
      </c>
      <c r="H51" s="2" t="s">
        <v>164</v>
      </c>
      <c r="I51" s="302" t="s">
        <v>520</v>
      </c>
      <c r="J51" s="302" t="s">
        <v>522</v>
      </c>
    </row>
    <row r="52" spans="1:10" ht="13.5" thickBot="1">
      <c r="A52" s="301" t="s">
        <v>2</v>
      </c>
      <c r="B52" s="479" t="s">
        <v>3</v>
      </c>
      <c r="C52" s="480"/>
      <c r="D52" s="297" t="s">
        <v>4</v>
      </c>
      <c r="E52" s="46" t="s">
        <v>7</v>
      </c>
      <c r="F52" s="46" t="s">
        <v>8</v>
      </c>
      <c r="G52" s="46" t="s">
        <v>9</v>
      </c>
      <c r="H52" s="46" t="s">
        <v>10</v>
      </c>
      <c r="I52" s="46" t="s">
        <v>11</v>
      </c>
      <c r="J52" s="46" t="s">
        <v>131</v>
      </c>
    </row>
    <row r="53" spans="1:10" ht="13.5" thickTop="1">
      <c r="A53" s="29">
        <v>1</v>
      </c>
      <c r="B53" s="481"/>
      <c r="C53" s="482"/>
      <c r="D53" s="153"/>
      <c r="E53" s="157"/>
      <c r="F53" s="157"/>
      <c r="G53" s="157"/>
      <c r="H53" s="157"/>
      <c r="I53" s="160"/>
      <c r="J53" s="160"/>
    </row>
    <row r="54" spans="1:10" ht="12.75">
      <c r="A54" s="29">
        <v>2</v>
      </c>
      <c r="B54" s="465"/>
      <c r="C54" s="466"/>
      <c r="D54" s="153"/>
      <c r="E54" s="95"/>
      <c r="F54" s="95"/>
      <c r="G54" s="95"/>
      <c r="H54" s="95"/>
      <c r="I54" s="96"/>
      <c r="J54" s="96"/>
    </row>
    <row r="55" spans="1:10" ht="12.75">
      <c r="A55" s="29">
        <v>3</v>
      </c>
      <c r="B55" s="465"/>
      <c r="C55" s="466"/>
      <c r="D55" s="153"/>
      <c r="E55" s="95"/>
      <c r="F55" s="95"/>
      <c r="G55" s="95"/>
      <c r="H55" s="95"/>
      <c r="I55" s="96"/>
      <c r="J55" s="96"/>
    </row>
    <row r="56" spans="1:10" ht="12.75">
      <c r="A56" s="29">
        <v>4</v>
      </c>
      <c r="B56" s="465"/>
      <c r="C56" s="466"/>
      <c r="D56" s="153"/>
      <c r="E56" s="95"/>
      <c r="F56" s="95"/>
      <c r="G56" s="95"/>
      <c r="H56" s="95"/>
      <c r="I56" s="96"/>
      <c r="J56" s="96"/>
    </row>
    <row r="57" spans="1:10" ht="12.75">
      <c r="A57" s="29">
        <v>5</v>
      </c>
      <c r="B57" s="465"/>
      <c r="C57" s="466"/>
      <c r="D57" s="153"/>
      <c r="E57" s="95"/>
      <c r="F57" s="95"/>
      <c r="G57" s="95"/>
      <c r="H57" s="95"/>
      <c r="I57" s="96"/>
      <c r="J57" s="96"/>
    </row>
    <row r="58" spans="1:10" ht="12.75">
      <c r="A58" s="29">
        <v>6</v>
      </c>
      <c r="B58" s="465"/>
      <c r="C58" s="466"/>
      <c r="D58" s="153"/>
      <c r="E58" s="95"/>
      <c r="F58" s="95"/>
      <c r="G58" s="95"/>
      <c r="H58" s="95"/>
      <c r="I58" s="96"/>
      <c r="J58" s="96"/>
    </row>
    <row r="59" spans="1:10" ht="12.75">
      <c r="A59" s="29">
        <v>7</v>
      </c>
      <c r="B59" s="465"/>
      <c r="C59" s="466"/>
      <c r="D59" s="153"/>
      <c r="E59" s="95"/>
      <c r="F59" s="95"/>
      <c r="G59" s="95"/>
      <c r="H59" s="95"/>
      <c r="I59" s="96"/>
      <c r="J59" s="96"/>
    </row>
    <row r="60" spans="1:10" ht="12.75">
      <c r="A60" s="29">
        <v>8</v>
      </c>
      <c r="B60" s="465"/>
      <c r="C60" s="466"/>
      <c r="D60" s="153"/>
      <c r="E60" s="95"/>
      <c r="F60" s="95"/>
      <c r="G60" s="95"/>
      <c r="H60" s="95"/>
      <c r="I60" s="96"/>
      <c r="J60" s="96"/>
    </row>
    <row r="61" spans="1:10" ht="12.75">
      <c r="A61" s="29">
        <v>9</v>
      </c>
      <c r="B61" s="465"/>
      <c r="C61" s="466"/>
      <c r="D61" s="153"/>
      <c r="E61" s="95"/>
      <c r="F61" s="95"/>
      <c r="G61" s="95"/>
      <c r="H61" s="95"/>
      <c r="I61" s="96"/>
      <c r="J61" s="96"/>
    </row>
    <row r="62" spans="1:10" ht="12.75">
      <c r="A62" s="30">
        <v>10</v>
      </c>
      <c r="B62" s="465"/>
      <c r="C62" s="466"/>
      <c r="D62" s="153"/>
      <c r="E62" s="95"/>
      <c r="F62" s="95"/>
      <c r="G62" s="95"/>
      <c r="H62" s="95"/>
      <c r="I62" s="96"/>
      <c r="J62" s="96"/>
    </row>
    <row r="63" spans="1:10" ht="12.75">
      <c r="A63" s="30">
        <v>11</v>
      </c>
      <c r="B63" s="465"/>
      <c r="C63" s="466"/>
      <c r="D63" s="153"/>
      <c r="E63" s="95"/>
      <c r="F63" s="95"/>
      <c r="G63" s="95"/>
      <c r="H63" s="95"/>
      <c r="I63" s="96"/>
      <c r="J63" s="96"/>
    </row>
    <row r="64" spans="1:10" ht="12.75">
      <c r="A64" s="30">
        <v>12</v>
      </c>
      <c r="B64" s="465"/>
      <c r="C64" s="466"/>
      <c r="D64" s="153"/>
      <c r="E64" s="95"/>
      <c r="F64" s="95"/>
      <c r="G64" s="95"/>
      <c r="H64" s="95"/>
      <c r="I64" s="96"/>
      <c r="J64" s="96"/>
    </row>
    <row r="65" spans="1:10" ht="12.75">
      <c r="A65" s="30">
        <v>13</v>
      </c>
      <c r="B65" s="465"/>
      <c r="C65" s="466"/>
      <c r="D65" s="153"/>
      <c r="E65" s="95"/>
      <c r="F65" s="95"/>
      <c r="G65" s="95"/>
      <c r="H65" s="95"/>
      <c r="I65" s="96"/>
      <c r="J65" s="96"/>
    </row>
    <row r="66" spans="1:10" ht="12.75">
      <c r="A66" s="30">
        <v>14</v>
      </c>
      <c r="B66" s="465"/>
      <c r="C66" s="466"/>
      <c r="D66" s="153"/>
      <c r="E66" s="95"/>
      <c r="F66" s="95"/>
      <c r="G66" s="95"/>
      <c r="H66" s="95"/>
      <c r="I66" s="96"/>
      <c r="J66" s="96"/>
    </row>
    <row r="67" spans="1:10" ht="12.75">
      <c r="A67" s="30">
        <v>15</v>
      </c>
      <c r="B67" s="465"/>
      <c r="C67" s="466"/>
      <c r="D67" s="153"/>
      <c r="E67" s="95"/>
      <c r="F67" s="95"/>
      <c r="G67" s="95"/>
      <c r="H67" s="95"/>
      <c r="I67" s="96"/>
      <c r="J67" s="96"/>
    </row>
    <row r="68" spans="1:10" ht="12.75">
      <c r="A68" s="30">
        <v>16</v>
      </c>
      <c r="B68" s="465"/>
      <c r="C68" s="466"/>
      <c r="D68" s="153"/>
      <c r="E68" s="95"/>
      <c r="F68" s="95"/>
      <c r="G68" s="95"/>
      <c r="H68" s="95"/>
      <c r="I68" s="96"/>
      <c r="J68" s="96"/>
    </row>
    <row r="69" spans="1:10" ht="12.75">
      <c r="A69" s="30">
        <v>17</v>
      </c>
      <c r="B69" s="465"/>
      <c r="C69" s="466"/>
      <c r="D69" s="153"/>
      <c r="E69" s="95"/>
      <c r="F69" s="95"/>
      <c r="G69" s="95"/>
      <c r="H69" s="95"/>
      <c r="I69" s="96"/>
      <c r="J69" s="96"/>
    </row>
    <row r="70" spans="1:10" ht="12.75">
      <c r="A70" s="30">
        <v>18</v>
      </c>
      <c r="B70" s="465"/>
      <c r="C70" s="466"/>
      <c r="D70" s="153"/>
      <c r="E70" s="95"/>
      <c r="F70" s="95"/>
      <c r="G70" s="95"/>
      <c r="H70" s="95"/>
      <c r="I70" s="96"/>
      <c r="J70" s="96"/>
    </row>
    <row r="71" spans="1:10" ht="12.75">
      <c r="A71" s="30">
        <v>19</v>
      </c>
      <c r="B71" s="465"/>
      <c r="C71" s="466"/>
      <c r="D71" s="153"/>
      <c r="E71" s="95"/>
      <c r="F71" s="95"/>
      <c r="G71" s="95"/>
      <c r="H71" s="95"/>
      <c r="I71" s="96"/>
      <c r="J71" s="96"/>
    </row>
    <row r="72" spans="1:10" ht="12.75">
      <c r="A72" s="30">
        <v>20</v>
      </c>
      <c r="B72" s="465"/>
      <c r="C72" s="466"/>
      <c r="D72" s="153"/>
      <c r="E72" s="95"/>
      <c r="F72" s="95"/>
      <c r="G72" s="95"/>
      <c r="H72" s="95"/>
      <c r="I72" s="96"/>
      <c r="J72" s="96"/>
    </row>
    <row r="73" spans="1:10" ht="12.75">
      <c r="A73" s="30">
        <v>21</v>
      </c>
      <c r="B73" s="465"/>
      <c r="C73" s="466"/>
      <c r="D73" s="153"/>
      <c r="E73" s="95"/>
      <c r="F73" s="95"/>
      <c r="G73" s="95"/>
      <c r="H73" s="95"/>
      <c r="I73" s="96"/>
      <c r="J73" s="96"/>
    </row>
    <row r="74" spans="1:10" ht="12.75">
      <c r="A74" s="30">
        <v>22</v>
      </c>
      <c r="B74" s="465"/>
      <c r="C74" s="466"/>
      <c r="D74" s="153"/>
      <c r="E74" s="95"/>
      <c r="F74" s="95"/>
      <c r="G74" s="95"/>
      <c r="H74" s="95"/>
      <c r="I74" s="96"/>
      <c r="J74" s="96"/>
    </row>
    <row r="75" spans="1:10" ht="12.75">
      <c r="A75" s="30">
        <v>23</v>
      </c>
      <c r="B75" s="465"/>
      <c r="C75" s="466"/>
      <c r="D75" s="153"/>
      <c r="E75" s="95"/>
      <c r="F75" s="95"/>
      <c r="G75" s="95"/>
      <c r="H75" s="95"/>
      <c r="I75" s="96"/>
      <c r="J75" s="96"/>
    </row>
    <row r="76" spans="1:10" ht="12.75">
      <c r="A76" s="30">
        <v>24</v>
      </c>
      <c r="B76" s="465"/>
      <c r="C76" s="466"/>
      <c r="D76" s="153"/>
      <c r="E76" s="95"/>
      <c r="F76" s="95"/>
      <c r="G76" s="95"/>
      <c r="H76" s="95"/>
      <c r="I76" s="96"/>
      <c r="J76" s="96"/>
    </row>
    <row r="77" spans="1:10" ht="12.75">
      <c r="A77" s="30">
        <v>25</v>
      </c>
      <c r="B77" s="465"/>
      <c r="C77" s="466"/>
      <c r="D77" s="153"/>
      <c r="E77" s="95"/>
      <c r="F77" s="95"/>
      <c r="G77" s="95"/>
      <c r="H77" s="95"/>
      <c r="I77" s="96"/>
      <c r="J77" s="96"/>
    </row>
    <row r="78" spans="1:10" ht="12.75">
      <c r="A78" s="30">
        <v>26</v>
      </c>
      <c r="B78" s="465"/>
      <c r="C78" s="466"/>
      <c r="D78" s="153"/>
      <c r="E78" s="95"/>
      <c r="F78" s="95"/>
      <c r="G78" s="95"/>
      <c r="H78" s="95"/>
      <c r="I78" s="96"/>
      <c r="J78" s="96"/>
    </row>
    <row r="79" spans="1:10" ht="12.75">
      <c r="A79" s="30">
        <v>27</v>
      </c>
      <c r="B79" s="465"/>
      <c r="C79" s="466"/>
      <c r="D79" s="153"/>
      <c r="E79" s="95"/>
      <c r="F79" s="95"/>
      <c r="G79" s="95"/>
      <c r="H79" s="95"/>
      <c r="I79" s="96"/>
      <c r="J79" s="96"/>
    </row>
    <row r="80" spans="1:10" ht="12.75">
      <c r="A80" s="30">
        <v>28</v>
      </c>
      <c r="B80" s="465"/>
      <c r="C80" s="466"/>
      <c r="D80" s="153"/>
      <c r="E80" s="95"/>
      <c r="F80" s="95"/>
      <c r="G80" s="95"/>
      <c r="H80" s="95"/>
      <c r="I80" s="96"/>
      <c r="J80" s="96"/>
    </row>
    <row r="81" spans="1:10" ht="12.75">
      <c r="A81" s="30">
        <v>29</v>
      </c>
      <c r="B81" s="467" t="s">
        <v>233</v>
      </c>
      <c r="C81" s="468"/>
      <c r="D81" s="469"/>
      <c r="E81" s="57">
        <f>COUNTIF(E53:E80,"x")</f>
        <v>0</v>
      </c>
      <c r="F81" s="57">
        <f>COUNTIF(F53:F80,"x")</f>
        <v>0</v>
      </c>
      <c r="G81" s="57">
        <f>COUNTIF(G53:G80,"x")</f>
        <v>0</v>
      </c>
      <c r="H81" s="57">
        <f>COUNTIF(H53:H80,"x")</f>
        <v>0</v>
      </c>
      <c r="I81" s="97">
        <f>SUM(I53:I80)</f>
        <v>0</v>
      </c>
      <c r="J81" s="97"/>
    </row>
    <row r="83" spans="1:10" ht="12.75">
      <c r="A83" s="338"/>
      <c r="B83" s="338"/>
      <c r="C83" s="338"/>
      <c r="D83" s="338"/>
      <c r="E83" s="338"/>
      <c r="F83" s="338"/>
      <c r="G83" s="338"/>
      <c r="H83" s="338"/>
      <c r="I83" s="338"/>
      <c r="J83" s="338"/>
    </row>
    <row r="84" spans="1:10" ht="12.75">
      <c r="A84" s="337" t="s">
        <v>405</v>
      </c>
      <c r="B84" s="337"/>
      <c r="C84" s="337"/>
      <c r="D84" s="337"/>
      <c r="E84" s="337"/>
      <c r="F84" s="337"/>
      <c r="G84" s="337"/>
      <c r="H84" s="337"/>
      <c r="I84" s="337"/>
      <c r="J84" s="337"/>
    </row>
    <row r="85" spans="1:10" ht="12.75">
      <c r="A85" s="337" t="s">
        <v>344</v>
      </c>
      <c r="B85" s="337"/>
      <c r="C85" s="337"/>
      <c r="D85" s="337"/>
      <c r="E85" s="337"/>
      <c r="F85" s="337"/>
      <c r="G85" s="337"/>
      <c r="H85" s="337"/>
      <c r="I85" s="337"/>
      <c r="J85" s="337"/>
    </row>
    <row r="86" spans="1:10" ht="12.75">
      <c r="A86" s="337" t="s">
        <v>439</v>
      </c>
      <c r="B86" s="337"/>
      <c r="C86" s="337"/>
      <c r="D86" s="337"/>
      <c r="E86" s="337"/>
      <c r="F86" s="337"/>
      <c r="G86" s="337"/>
      <c r="H86" s="337"/>
      <c r="I86" s="337"/>
      <c r="J86" s="337"/>
    </row>
    <row r="87" spans="1:10" ht="39" customHeight="1">
      <c r="A87" s="470" t="s">
        <v>435</v>
      </c>
      <c r="B87" s="471"/>
      <c r="C87" s="471"/>
      <c r="D87" s="471"/>
      <c r="E87" s="471"/>
      <c r="F87" s="471"/>
      <c r="G87" s="471"/>
      <c r="H87" s="471"/>
      <c r="I87" s="471"/>
      <c r="J87" s="471"/>
    </row>
  </sheetData>
  <sheetProtection password="EB4B" sheet="1" objects="1" scenarios="1" selectLockedCells="1"/>
  <mergeCells count="87">
    <mergeCell ref="A30:A32"/>
    <mergeCell ref="A21:A22"/>
    <mergeCell ref="A23:A24"/>
    <mergeCell ref="B21:F22"/>
    <mergeCell ref="B34:C34"/>
    <mergeCell ref="B25:F25"/>
    <mergeCell ref="B26:E26"/>
    <mergeCell ref="F26:H26"/>
    <mergeCell ref="H21:H22"/>
    <mergeCell ref="B30:C32"/>
    <mergeCell ref="B35:C35"/>
    <mergeCell ref="B36:B40"/>
    <mergeCell ref="B23:F24"/>
    <mergeCell ref="C16:C20"/>
    <mergeCell ref="D32:H32"/>
    <mergeCell ref="H30:H31"/>
    <mergeCell ref="B33:C33"/>
    <mergeCell ref="B27:E28"/>
    <mergeCell ref="G23:G24"/>
    <mergeCell ref="H23:H24"/>
    <mergeCell ref="G21:G22"/>
    <mergeCell ref="A9:C9"/>
    <mergeCell ref="D10:H10"/>
    <mergeCell ref="D11:E11"/>
    <mergeCell ref="B13:F13"/>
    <mergeCell ref="F11:G11"/>
    <mergeCell ref="G16:H16"/>
    <mergeCell ref="B15:F15"/>
    <mergeCell ref="B14:F14"/>
    <mergeCell ref="A11:C11"/>
    <mergeCell ref="B2:C2"/>
    <mergeCell ref="D2:H2"/>
    <mergeCell ref="D9:H9"/>
    <mergeCell ref="B16:B20"/>
    <mergeCell ref="A1:I1"/>
    <mergeCell ref="A3:I3"/>
    <mergeCell ref="A5:I5"/>
    <mergeCell ref="A7:I7"/>
    <mergeCell ref="A4:I4"/>
    <mergeCell ref="A12:H12"/>
    <mergeCell ref="A10:C10"/>
    <mergeCell ref="B6:H6"/>
    <mergeCell ref="A8:G8"/>
    <mergeCell ref="K16:M16"/>
    <mergeCell ref="K17:M17"/>
    <mergeCell ref="K18:M18"/>
    <mergeCell ref="J19:M20"/>
    <mergeCell ref="D17:F17"/>
    <mergeCell ref="D18:F18"/>
    <mergeCell ref="G18:H18"/>
    <mergeCell ref="D16:F16"/>
    <mergeCell ref="D19:F20"/>
    <mergeCell ref="G17:H17"/>
    <mergeCell ref="A50:A51"/>
    <mergeCell ref="B50:J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9:C79"/>
    <mergeCell ref="B80:C80"/>
    <mergeCell ref="B81:D81"/>
    <mergeCell ref="A87:J87"/>
    <mergeCell ref="B73:C73"/>
    <mergeCell ref="B74:C74"/>
    <mergeCell ref="B75:C75"/>
    <mergeCell ref="B76:C76"/>
    <mergeCell ref="B77:C77"/>
    <mergeCell ref="B78:C78"/>
  </mergeCells>
  <printOptions horizontalCentered="1"/>
  <pageMargins left="0.1968503937007874" right="0.1968503937007874" top="0.5905511811023623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Munka11"/>
  <dimension ref="A1:AD125"/>
  <sheetViews>
    <sheetView zoomScalePageLayoutView="0" workbookViewId="0" topLeftCell="A91">
      <selection activeCell="B91" sqref="B91:C91"/>
    </sheetView>
  </sheetViews>
  <sheetFormatPr defaultColWidth="9.140625" defaultRowHeight="12.75"/>
  <cols>
    <col min="1" max="1" width="4.7109375" style="80" customWidth="1"/>
    <col min="2" max="2" width="14.421875" style="73" customWidth="1"/>
    <col min="3" max="3" width="7.421875" style="73" customWidth="1"/>
    <col min="4" max="6" width="10.8515625" style="73" customWidth="1"/>
    <col min="7" max="7" width="12.8515625" style="73" customWidth="1"/>
    <col min="8" max="8" width="10.8515625" style="73" customWidth="1"/>
    <col min="9" max="9" width="9.421875" style="73" customWidth="1"/>
    <col min="10" max="10" width="6.140625" style="73" customWidth="1"/>
    <col min="11" max="26" width="8.00390625" style="73" customWidth="1"/>
    <col min="27" max="27" width="8.00390625" style="256" customWidth="1"/>
    <col min="28" max="30" width="8.00390625" style="188" customWidth="1"/>
    <col min="31" max="16384" width="9.140625" style="73" customWidth="1"/>
  </cols>
  <sheetData>
    <row r="1" spans="1:27" ht="11.25" customHeight="1">
      <c r="A1" s="582"/>
      <c r="B1" s="582"/>
      <c r="C1" s="582"/>
      <c r="D1" s="582"/>
      <c r="E1" s="582"/>
      <c r="F1" s="582"/>
      <c r="G1" s="582"/>
      <c r="H1" s="582"/>
      <c r="I1" s="582"/>
      <c r="J1" s="582"/>
      <c r="AA1" s="240" t="s">
        <v>523</v>
      </c>
    </row>
    <row r="2" spans="1:27" ht="24" customHeight="1">
      <c r="A2" s="93"/>
      <c r="B2" s="584" t="s">
        <v>398</v>
      </c>
      <c r="C2" s="585"/>
      <c r="D2" s="585"/>
      <c r="E2" s="588"/>
      <c r="F2" s="588"/>
      <c r="G2" s="588"/>
      <c r="H2" s="588"/>
      <c r="I2" s="588"/>
      <c r="J2" s="74"/>
      <c r="AA2" s="255"/>
    </row>
    <row r="3" spans="1:10" ht="11.25" customHeight="1">
      <c r="A3" s="582"/>
      <c r="B3" s="582"/>
      <c r="C3" s="582"/>
      <c r="D3" s="582"/>
      <c r="E3" s="582"/>
      <c r="F3" s="582"/>
      <c r="G3" s="582"/>
      <c r="H3" s="582"/>
      <c r="I3" s="582"/>
      <c r="J3" s="582"/>
    </row>
    <row r="4" spans="1:10" ht="11.25" customHeight="1">
      <c r="A4" s="586"/>
      <c r="B4" s="586"/>
      <c r="C4" s="586"/>
      <c r="D4" s="586"/>
      <c r="E4" s="586"/>
      <c r="F4" s="586"/>
      <c r="G4" s="586"/>
      <c r="H4" s="586"/>
      <c r="I4" s="586"/>
      <c r="J4" s="586"/>
    </row>
    <row r="5" spans="1:10" ht="11.25" customHeight="1">
      <c r="A5" s="583"/>
      <c r="B5" s="583"/>
      <c r="C5" s="583"/>
      <c r="D5" s="583"/>
      <c r="E5" s="583"/>
      <c r="F5" s="583"/>
      <c r="G5" s="583"/>
      <c r="H5" s="583"/>
      <c r="I5" s="583"/>
      <c r="J5" s="583"/>
    </row>
    <row r="6" spans="1:10" ht="24" customHeight="1">
      <c r="A6" s="94"/>
      <c r="B6" s="497" t="s">
        <v>463</v>
      </c>
      <c r="C6" s="587"/>
      <c r="D6" s="587"/>
      <c r="E6" s="587"/>
      <c r="F6" s="587"/>
      <c r="G6" s="587"/>
      <c r="H6" s="587"/>
      <c r="I6" s="587"/>
      <c r="J6" s="75"/>
    </row>
    <row r="7" spans="1:10" ht="11.25" customHeight="1">
      <c r="A7" s="583"/>
      <c r="B7" s="583"/>
      <c r="C7" s="583"/>
      <c r="D7" s="583"/>
      <c r="E7" s="583"/>
      <c r="F7" s="583"/>
      <c r="G7" s="583"/>
      <c r="H7" s="583"/>
      <c r="I7" s="583"/>
      <c r="J7" s="583"/>
    </row>
    <row r="8" spans="1:30" s="76" customFormat="1" ht="23.25" customHeight="1">
      <c r="A8" s="499" t="s">
        <v>527</v>
      </c>
      <c r="B8" s="499"/>
      <c r="C8" s="499"/>
      <c r="D8" s="499"/>
      <c r="E8" s="499"/>
      <c r="F8" s="499"/>
      <c r="G8" s="499"/>
      <c r="H8" s="499"/>
      <c r="I8" s="217" t="s">
        <v>502</v>
      </c>
      <c r="AA8" s="257"/>
      <c r="AB8" s="189"/>
      <c r="AC8" s="189"/>
      <c r="AD8" s="189"/>
    </row>
    <row r="9" spans="1:30" s="76" customFormat="1" ht="13.5" customHeight="1">
      <c r="A9" s="554" t="s">
        <v>240</v>
      </c>
      <c r="B9" s="555"/>
      <c r="C9" s="593"/>
      <c r="D9" s="591"/>
      <c r="E9" s="592"/>
      <c r="F9" s="592"/>
      <c r="G9" s="592"/>
      <c r="H9" s="592"/>
      <c r="I9" s="592"/>
      <c r="AA9" s="257"/>
      <c r="AB9" s="189"/>
      <c r="AC9" s="189"/>
      <c r="AD9" s="189"/>
    </row>
    <row r="10" spans="1:30" s="76" customFormat="1" ht="13.5" customHeight="1">
      <c r="A10" s="554" t="s">
        <v>23</v>
      </c>
      <c r="B10" s="593"/>
      <c r="C10" s="580"/>
      <c r="D10" s="580"/>
      <c r="E10" s="580"/>
      <c r="F10" s="581"/>
      <c r="G10" s="535" t="s">
        <v>525</v>
      </c>
      <c r="H10" s="595"/>
      <c r="I10" s="408"/>
      <c r="AA10" s="257"/>
      <c r="AB10" s="189"/>
      <c r="AC10" s="189"/>
      <c r="AD10" s="189"/>
    </row>
    <row r="11" spans="1:30" s="76" customFormat="1" ht="13.5" customHeight="1">
      <c r="A11" s="594" t="s">
        <v>331</v>
      </c>
      <c r="B11" s="594"/>
      <c r="C11" s="520"/>
      <c r="D11" s="580"/>
      <c r="E11" s="580"/>
      <c r="F11" s="581"/>
      <c r="G11" s="536" t="s">
        <v>24</v>
      </c>
      <c r="H11" s="595"/>
      <c r="I11" s="408"/>
      <c r="AA11" s="257"/>
      <c r="AB11" s="189"/>
      <c r="AC11" s="189"/>
      <c r="AD11" s="189"/>
    </row>
    <row r="12" spans="1:30" s="76" customFormat="1" ht="23.25" customHeight="1">
      <c r="A12" s="584" t="s">
        <v>165</v>
      </c>
      <c r="B12" s="585"/>
      <c r="C12" s="585"/>
      <c r="D12" s="585"/>
      <c r="E12" s="585"/>
      <c r="F12" s="585"/>
      <c r="G12" s="585"/>
      <c r="H12" s="585"/>
      <c r="I12" s="585"/>
      <c r="AA12" s="257"/>
      <c r="AB12" s="189"/>
      <c r="AC12" s="189"/>
      <c r="AD12" s="189"/>
    </row>
    <row r="13" spans="1:30" s="78" customFormat="1" ht="28.5" customHeight="1">
      <c r="A13" s="2" t="s">
        <v>25</v>
      </c>
      <c r="B13" s="472" t="s">
        <v>26</v>
      </c>
      <c r="C13" s="472"/>
      <c r="D13" s="472"/>
      <c r="E13" s="472"/>
      <c r="F13" s="472"/>
      <c r="G13" s="472"/>
      <c r="H13" s="2" t="s">
        <v>56</v>
      </c>
      <c r="I13" s="2" t="s">
        <v>57</v>
      </c>
      <c r="AA13" s="258"/>
      <c r="AB13" s="190"/>
      <c r="AC13" s="190"/>
      <c r="AD13" s="190"/>
    </row>
    <row r="14" spans="1:30" s="79" customFormat="1" ht="12" customHeight="1" thickBot="1">
      <c r="A14" s="46" t="s">
        <v>2</v>
      </c>
      <c r="B14" s="560" t="s">
        <v>3</v>
      </c>
      <c r="C14" s="561"/>
      <c r="D14" s="561"/>
      <c r="E14" s="562"/>
      <c r="F14" s="562"/>
      <c r="G14" s="563"/>
      <c r="H14" s="46" t="s">
        <v>4</v>
      </c>
      <c r="I14" s="46" t="s">
        <v>7</v>
      </c>
      <c r="AA14" s="259"/>
      <c r="AB14" s="191"/>
      <c r="AC14" s="191"/>
      <c r="AD14" s="191"/>
    </row>
    <row r="15" spans="1:9" ht="13.5" customHeight="1" thickTop="1">
      <c r="A15" s="45">
        <v>1</v>
      </c>
      <c r="B15" s="589" t="s">
        <v>246</v>
      </c>
      <c r="C15" s="590"/>
      <c r="D15" s="590"/>
      <c r="E15" s="564" t="s">
        <v>147</v>
      </c>
      <c r="F15" s="565"/>
      <c r="G15" s="566"/>
      <c r="H15" s="88" t="s">
        <v>224</v>
      </c>
      <c r="I15" s="158"/>
    </row>
    <row r="16" spans="1:10" ht="13.5" customHeight="1">
      <c r="A16" s="29">
        <v>2</v>
      </c>
      <c r="B16" s="573"/>
      <c r="C16" s="573"/>
      <c r="D16" s="573"/>
      <c r="E16" s="577" t="s">
        <v>148</v>
      </c>
      <c r="F16" s="578"/>
      <c r="G16" s="579"/>
      <c r="H16" s="28" t="s">
        <v>224</v>
      </c>
      <c r="I16" s="159"/>
      <c r="J16" s="73" t="str">
        <f>IF(I16&lt;I15,"HIBA-csúcsidei kapacitás kisebb mint az átlagos"," ")</f>
        <v> </v>
      </c>
    </row>
    <row r="17" spans="1:10" ht="13.5" customHeight="1">
      <c r="A17" s="29">
        <v>3</v>
      </c>
      <c r="B17" s="572" t="s">
        <v>247</v>
      </c>
      <c r="C17" s="573"/>
      <c r="D17" s="573"/>
      <c r="E17" s="577" t="s">
        <v>151</v>
      </c>
      <c r="F17" s="578"/>
      <c r="G17" s="579"/>
      <c r="H17" s="28" t="s">
        <v>39</v>
      </c>
      <c r="I17" s="71"/>
      <c r="J17" s="73" t="str">
        <f>IF(I17&gt;10,"nem túl sok ez"," ")</f>
        <v> </v>
      </c>
    </row>
    <row r="18" spans="1:11" ht="13.5" customHeight="1">
      <c r="A18" s="29">
        <v>4</v>
      </c>
      <c r="B18" s="573"/>
      <c r="C18" s="573"/>
      <c r="D18" s="573"/>
      <c r="E18" s="577" t="s">
        <v>152</v>
      </c>
      <c r="F18" s="578"/>
      <c r="G18" s="579"/>
      <c r="H18" s="28" t="s">
        <v>225</v>
      </c>
      <c r="I18" s="159"/>
      <c r="J18" s="73" t="str">
        <f>IF(AND(I17&gt;0,I18&lt;20),"nem túl kicsi ez"," ")</f>
        <v> </v>
      </c>
      <c r="K18" s="73">
        <f>IF(AND(I18&gt;0,I17=""),"HIBA - nem írt daradszámot a tározókhoz","")</f>
      </c>
    </row>
    <row r="19" spans="1:9" ht="13.5" customHeight="1">
      <c r="A19" s="29">
        <v>5</v>
      </c>
      <c r="B19" s="428" t="s">
        <v>166</v>
      </c>
      <c r="C19" s="578"/>
      <c r="D19" s="578"/>
      <c r="E19" s="578"/>
      <c r="F19" s="578"/>
      <c r="G19" s="579"/>
      <c r="H19" s="28" t="s">
        <v>245</v>
      </c>
      <c r="I19" s="98">
        <f>I20+I21+I22</f>
        <v>0</v>
      </c>
    </row>
    <row r="20" spans="1:9" ht="13.5" customHeight="1">
      <c r="A20" s="29">
        <v>6</v>
      </c>
      <c r="B20" s="572" t="s">
        <v>248</v>
      </c>
      <c r="C20" s="573"/>
      <c r="D20" s="31" t="s">
        <v>167</v>
      </c>
      <c r="E20" s="577" t="s">
        <v>168</v>
      </c>
      <c r="F20" s="578"/>
      <c r="G20" s="579"/>
      <c r="H20" s="28" t="s">
        <v>245</v>
      </c>
      <c r="I20" s="159"/>
    </row>
    <row r="21" spans="1:9" ht="13.5" customHeight="1">
      <c r="A21" s="29">
        <v>7</v>
      </c>
      <c r="B21" s="573"/>
      <c r="C21" s="573"/>
      <c r="D21" s="31" t="s">
        <v>169</v>
      </c>
      <c r="E21" s="577" t="s">
        <v>170</v>
      </c>
      <c r="F21" s="578"/>
      <c r="G21" s="579"/>
      <c r="H21" s="28" t="s">
        <v>245</v>
      </c>
      <c r="I21" s="159"/>
    </row>
    <row r="22" spans="1:10" ht="13.5" customHeight="1">
      <c r="A22" s="29">
        <v>8</v>
      </c>
      <c r="B22" s="573"/>
      <c r="C22" s="573"/>
      <c r="D22" s="31" t="s">
        <v>171</v>
      </c>
      <c r="E22" s="577" t="s">
        <v>172</v>
      </c>
      <c r="F22" s="578"/>
      <c r="G22" s="579"/>
      <c r="H22" s="28" t="s">
        <v>245</v>
      </c>
      <c r="I22" s="159"/>
      <c r="J22" s="73" t="str">
        <f>IF(OR((I20+I21+I22)&lt;&gt;I19),"d06+0d7+d08 egyenlő d05"," ")</f>
        <v> </v>
      </c>
    </row>
    <row r="23" spans="1:9" ht="13.5" customHeight="1">
      <c r="A23" s="29">
        <v>9</v>
      </c>
      <c r="B23" s="574" t="s">
        <v>173</v>
      </c>
      <c r="C23" s="575"/>
      <c r="D23" s="575"/>
      <c r="E23" s="575"/>
      <c r="F23" s="575"/>
      <c r="G23" s="576"/>
      <c r="H23" s="28" t="s">
        <v>245</v>
      </c>
      <c r="I23" s="159"/>
    </row>
    <row r="24" spans="1:10" ht="13.5" customHeight="1">
      <c r="A24" s="29">
        <v>10</v>
      </c>
      <c r="B24" s="574" t="s">
        <v>241</v>
      </c>
      <c r="C24" s="575"/>
      <c r="D24" s="575"/>
      <c r="E24" s="575"/>
      <c r="F24" s="575"/>
      <c r="G24" s="576"/>
      <c r="H24" s="28" t="s">
        <v>245</v>
      </c>
      <c r="I24" s="98">
        <f>I19-I23</f>
        <v>0</v>
      </c>
      <c r="J24" s="73" t="str">
        <f>IF((I19-I23)&lt;&gt;I24,"összesen tisztított víz - veszteség"," ")</f>
        <v> </v>
      </c>
    </row>
    <row r="25" spans="1:30" s="81" customFormat="1" ht="34.5" customHeight="1">
      <c r="A25" s="567" t="s">
        <v>249</v>
      </c>
      <c r="B25" s="568"/>
      <c r="C25" s="568"/>
      <c r="D25" s="568"/>
      <c r="E25" s="568"/>
      <c r="F25" s="568"/>
      <c r="G25" s="568"/>
      <c r="H25" s="568"/>
      <c r="I25" s="568"/>
      <c r="AA25" s="260"/>
      <c r="AB25" s="192"/>
      <c r="AC25" s="192"/>
      <c r="AD25" s="192"/>
    </row>
    <row r="26" spans="1:30" s="82" customFormat="1" ht="27" customHeight="1">
      <c r="A26" s="472" t="s">
        <v>25</v>
      </c>
      <c r="B26" s="472" t="s">
        <v>174</v>
      </c>
      <c r="C26" s="598" t="s">
        <v>175</v>
      </c>
      <c r="D26" s="570" t="s">
        <v>242</v>
      </c>
      <c r="E26" s="549"/>
      <c r="F26" s="549"/>
      <c r="G26" s="570" t="s">
        <v>243</v>
      </c>
      <c r="H26" s="549"/>
      <c r="I26" s="549"/>
      <c r="AA26" s="261"/>
      <c r="AB26" s="193"/>
      <c r="AC26" s="193"/>
      <c r="AD26" s="193"/>
    </row>
    <row r="27" spans="1:30" s="80" customFormat="1" ht="13.5" customHeight="1">
      <c r="A27" s="549"/>
      <c r="B27" s="549"/>
      <c r="C27" s="549"/>
      <c r="D27" s="118" t="s">
        <v>176</v>
      </c>
      <c r="E27" s="118" t="s">
        <v>177</v>
      </c>
      <c r="F27" s="118" t="s">
        <v>178</v>
      </c>
      <c r="G27" s="118" t="s">
        <v>176</v>
      </c>
      <c r="H27" s="118" t="s">
        <v>177</v>
      </c>
      <c r="I27" s="118" t="s">
        <v>178</v>
      </c>
      <c r="AA27" s="262"/>
      <c r="AB27" s="194"/>
      <c r="AC27" s="194"/>
      <c r="AD27" s="194"/>
    </row>
    <row r="28" spans="1:9" ht="13.5" customHeight="1">
      <c r="A28" s="29">
        <v>1</v>
      </c>
      <c r="B28" s="66" t="s">
        <v>179</v>
      </c>
      <c r="C28" s="66" t="s">
        <v>86</v>
      </c>
      <c r="D28" s="87"/>
      <c r="E28" s="87"/>
      <c r="F28" s="87"/>
      <c r="G28" s="87"/>
      <c r="H28" s="87"/>
      <c r="I28" s="87"/>
    </row>
    <row r="29" spans="1:9" ht="13.5" customHeight="1">
      <c r="A29" s="29">
        <v>2</v>
      </c>
      <c r="B29" s="66" t="s">
        <v>180</v>
      </c>
      <c r="C29" s="66" t="s">
        <v>86</v>
      </c>
      <c r="D29" s="87"/>
      <c r="E29" s="87"/>
      <c r="F29" s="87"/>
      <c r="G29" s="87"/>
      <c r="H29" s="87"/>
      <c r="I29" s="87"/>
    </row>
    <row r="30" spans="1:9" ht="13.5" customHeight="1">
      <c r="A30" s="29">
        <v>3</v>
      </c>
      <c r="B30" s="66" t="s">
        <v>181</v>
      </c>
      <c r="C30" s="66" t="s">
        <v>86</v>
      </c>
      <c r="D30" s="87"/>
      <c r="E30" s="87"/>
      <c r="F30" s="87"/>
      <c r="G30" s="87"/>
      <c r="H30" s="87"/>
      <c r="I30" s="87"/>
    </row>
    <row r="31" spans="1:9" ht="13.5" customHeight="1">
      <c r="A31" s="29">
        <v>4</v>
      </c>
      <c r="B31" s="66" t="s">
        <v>182</v>
      </c>
      <c r="C31" s="66" t="s">
        <v>183</v>
      </c>
      <c r="D31" s="87"/>
      <c r="E31" s="87"/>
      <c r="F31" s="87"/>
      <c r="G31" s="87"/>
      <c r="H31" s="87"/>
      <c r="I31" s="87"/>
    </row>
    <row r="32" spans="1:9" ht="13.5" customHeight="1">
      <c r="A32" s="29">
        <v>5</v>
      </c>
      <c r="B32" s="66" t="s">
        <v>184</v>
      </c>
      <c r="C32" s="66" t="s">
        <v>86</v>
      </c>
      <c r="D32" s="87"/>
      <c r="E32" s="87"/>
      <c r="F32" s="87"/>
      <c r="G32" s="87"/>
      <c r="H32" s="87"/>
      <c r="I32" s="87"/>
    </row>
    <row r="33" spans="1:9" ht="13.5" customHeight="1">
      <c r="A33" s="29">
        <v>6</v>
      </c>
      <c r="B33" s="66" t="s">
        <v>185</v>
      </c>
      <c r="C33" s="66" t="s">
        <v>86</v>
      </c>
      <c r="D33" s="87"/>
      <c r="E33" s="87"/>
      <c r="F33" s="87"/>
      <c r="G33" s="87"/>
      <c r="H33" s="87"/>
      <c r="I33" s="87"/>
    </row>
    <row r="34" spans="1:9" ht="13.5" customHeight="1">
      <c r="A34" s="29">
        <v>7</v>
      </c>
      <c r="B34" s="66" t="s">
        <v>186</v>
      </c>
      <c r="C34" s="66" t="s">
        <v>187</v>
      </c>
      <c r="D34" s="87"/>
      <c r="E34" s="87"/>
      <c r="F34" s="87"/>
      <c r="G34" s="87"/>
      <c r="H34" s="87"/>
      <c r="I34" s="87"/>
    </row>
    <row r="35" spans="1:9" ht="13.5" customHeight="1">
      <c r="A35" s="29">
        <v>8</v>
      </c>
      <c r="B35" s="66" t="s">
        <v>284</v>
      </c>
      <c r="C35" s="66" t="s">
        <v>86</v>
      </c>
      <c r="D35" s="87"/>
      <c r="E35" s="87"/>
      <c r="F35" s="87"/>
      <c r="G35" s="87"/>
      <c r="H35" s="87"/>
      <c r="I35" s="87"/>
    </row>
    <row r="36" spans="1:9" ht="13.5" customHeight="1">
      <c r="A36" s="29">
        <v>9</v>
      </c>
      <c r="B36" s="66" t="s">
        <v>285</v>
      </c>
      <c r="C36" s="66" t="s">
        <v>86</v>
      </c>
      <c r="D36" s="87"/>
      <c r="E36" s="87"/>
      <c r="F36" s="87"/>
      <c r="G36" s="87"/>
      <c r="H36" s="87"/>
      <c r="I36" s="87"/>
    </row>
    <row r="37" spans="1:9" ht="13.5" customHeight="1" thickBot="1">
      <c r="A37" s="29">
        <v>10</v>
      </c>
      <c r="B37" s="90" t="s">
        <v>251</v>
      </c>
      <c r="C37" s="91"/>
      <c r="D37" s="92"/>
      <c r="E37" s="92"/>
      <c r="F37" s="92"/>
      <c r="G37" s="92"/>
      <c r="H37" s="92"/>
      <c r="I37" s="92"/>
    </row>
    <row r="38" spans="1:9" ht="13.5" customHeight="1" thickTop="1">
      <c r="A38" s="29">
        <v>11</v>
      </c>
      <c r="B38" s="569" t="s">
        <v>188</v>
      </c>
      <c r="C38" s="569"/>
      <c r="D38" s="569"/>
      <c r="E38" s="571" t="s">
        <v>48</v>
      </c>
      <c r="F38" s="571"/>
      <c r="G38" s="571"/>
      <c r="H38" s="88" t="s">
        <v>244</v>
      </c>
      <c r="I38" s="89"/>
    </row>
    <row r="39" spans="1:9" ht="13.5" customHeight="1">
      <c r="A39" s="29">
        <v>12</v>
      </c>
      <c r="B39" s="570"/>
      <c r="C39" s="570"/>
      <c r="D39" s="570"/>
      <c r="E39" s="554" t="s">
        <v>189</v>
      </c>
      <c r="F39" s="554"/>
      <c r="G39" s="554"/>
      <c r="H39" s="8" t="s">
        <v>190</v>
      </c>
      <c r="I39" s="104"/>
    </row>
    <row r="40" spans="1:9" ht="13.5" customHeight="1">
      <c r="A40" s="29">
        <v>13</v>
      </c>
      <c r="B40" s="570"/>
      <c r="C40" s="570"/>
      <c r="D40" s="570"/>
      <c r="E40" s="495" t="s">
        <v>191</v>
      </c>
      <c r="F40" s="559"/>
      <c r="G40" s="552"/>
      <c r="H40" s="553"/>
      <c r="I40" s="553"/>
    </row>
    <row r="41" spans="1:9" ht="13.5" customHeight="1">
      <c r="A41" s="29">
        <v>14</v>
      </c>
      <c r="B41" s="570"/>
      <c r="C41" s="570"/>
      <c r="D41" s="570"/>
      <c r="E41" s="536" t="s">
        <v>192</v>
      </c>
      <c r="F41" s="554" t="s">
        <v>193</v>
      </c>
      <c r="G41" s="554"/>
      <c r="H41" s="555"/>
      <c r="I41" s="86"/>
    </row>
    <row r="42" spans="1:9" ht="13.5" customHeight="1">
      <c r="A42" s="29">
        <v>15</v>
      </c>
      <c r="B42" s="570"/>
      <c r="C42" s="570"/>
      <c r="D42" s="570"/>
      <c r="E42" s="536"/>
      <c r="F42" s="554" t="s">
        <v>194</v>
      </c>
      <c r="G42" s="554"/>
      <c r="H42" s="555"/>
      <c r="I42" s="86"/>
    </row>
    <row r="43" spans="1:9" ht="13.5" customHeight="1">
      <c r="A43" s="29">
        <v>16</v>
      </c>
      <c r="B43" s="556" t="s">
        <v>195</v>
      </c>
      <c r="C43" s="557"/>
      <c r="D43" s="557"/>
      <c r="E43" s="557"/>
      <c r="F43" s="557"/>
      <c r="G43" s="558"/>
      <c r="H43" s="550"/>
      <c r="I43" s="551"/>
    </row>
    <row r="44" spans="1:30" s="76" customFormat="1" ht="23.25" customHeight="1">
      <c r="A44" s="163" t="s">
        <v>287</v>
      </c>
      <c r="B44" s="73"/>
      <c r="C44" s="73"/>
      <c r="D44" s="73"/>
      <c r="E44" s="73"/>
      <c r="F44" s="73"/>
      <c r="G44" s="73"/>
      <c r="H44" s="73"/>
      <c r="I44" s="73"/>
      <c r="J44" s="73"/>
      <c r="AA44" s="257"/>
      <c r="AB44" s="189"/>
      <c r="AC44" s="189"/>
      <c r="AD44" s="189"/>
    </row>
    <row r="45" ht="12.75" customHeight="1">
      <c r="A45" s="163" t="s">
        <v>288</v>
      </c>
    </row>
    <row r="46" spans="1:30" s="84" customFormat="1" ht="12" customHeight="1">
      <c r="A46" s="163" t="s">
        <v>289</v>
      </c>
      <c r="B46" s="73"/>
      <c r="C46" s="73"/>
      <c r="D46" s="73"/>
      <c r="E46" s="73"/>
      <c r="F46" s="73"/>
      <c r="G46" s="73"/>
      <c r="H46" s="73"/>
      <c r="I46" s="73"/>
      <c r="J46" s="73"/>
      <c r="AA46" s="263"/>
      <c r="AB46" s="195"/>
      <c r="AC46" s="195"/>
      <c r="AD46" s="195"/>
    </row>
    <row r="47" spans="1:30" s="79" customFormat="1" ht="12.75">
      <c r="A47" s="163" t="s">
        <v>290</v>
      </c>
      <c r="B47" s="73"/>
      <c r="C47" s="73"/>
      <c r="D47" s="73"/>
      <c r="E47" s="73"/>
      <c r="F47" s="73"/>
      <c r="G47" s="73"/>
      <c r="H47" s="73"/>
      <c r="I47" s="73"/>
      <c r="J47" s="73"/>
      <c r="AA47" s="259"/>
      <c r="AB47" s="191"/>
      <c r="AC47" s="191"/>
      <c r="AD47" s="191"/>
    </row>
    <row r="48" spans="1:30" s="79" customFormat="1" ht="12.75">
      <c r="A48" s="163"/>
      <c r="B48" s="73"/>
      <c r="C48" s="73"/>
      <c r="D48" s="73"/>
      <c r="E48" s="73"/>
      <c r="F48" s="73"/>
      <c r="G48" s="73"/>
      <c r="H48" s="73"/>
      <c r="I48" s="73"/>
      <c r="J48" s="73"/>
      <c r="AA48" s="259"/>
      <c r="AB48" s="191"/>
      <c r="AC48" s="191"/>
      <c r="AD48" s="191"/>
    </row>
    <row r="49" spans="1:9" ht="13.5" customHeight="1">
      <c r="A49" s="596" t="s">
        <v>464</v>
      </c>
      <c r="B49" s="597"/>
      <c r="C49" s="597"/>
      <c r="D49" s="597"/>
      <c r="E49" s="597"/>
      <c r="F49" s="597"/>
      <c r="G49" s="597"/>
      <c r="H49" s="597"/>
      <c r="I49" s="597"/>
    </row>
    <row r="50" spans="1:10" ht="13.5" customHeight="1">
      <c r="A50" s="472" t="s">
        <v>52</v>
      </c>
      <c r="B50" s="474" t="s">
        <v>469</v>
      </c>
      <c r="C50" s="475"/>
      <c r="D50" s="475"/>
      <c r="E50" s="475"/>
      <c r="F50" s="475"/>
      <c r="G50" s="475"/>
      <c r="H50" s="475"/>
      <c r="I50" s="475"/>
      <c r="J50" s="476"/>
    </row>
    <row r="51" spans="1:10" ht="70.5" customHeight="1">
      <c r="A51" s="473"/>
      <c r="B51" s="477" t="s">
        <v>1</v>
      </c>
      <c r="C51" s="478"/>
      <c r="D51" s="360" t="s">
        <v>446</v>
      </c>
      <c r="E51" s="2" t="s">
        <v>53</v>
      </c>
      <c r="F51" s="2" t="s">
        <v>250</v>
      </c>
      <c r="G51" s="2" t="s">
        <v>62</v>
      </c>
      <c r="H51" s="2" t="s">
        <v>164</v>
      </c>
      <c r="I51" s="302" t="s">
        <v>432</v>
      </c>
      <c r="J51" s="302" t="s">
        <v>438</v>
      </c>
    </row>
    <row r="52" spans="1:10" ht="13.5" customHeight="1" thickBot="1">
      <c r="A52" s="297" t="s">
        <v>2</v>
      </c>
      <c r="B52" s="479" t="s">
        <v>3</v>
      </c>
      <c r="C52" s="480"/>
      <c r="D52" s="297" t="s">
        <v>4</v>
      </c>
      <c r="E52" s="46" t="s">
        <v>7</v>
      </c>
      <c r="F52" s="46" t="s">
        <v>8</v>
      </c>
      <c r="G52" s="46" t="s">
        <v>9</v>
      </c>
      <c r="H52" s="46" t="s">
        <v>10</v>
      </c>
      <c r="I52" s="46" t="s">
        <v>11</v>
      </c>
      <c r="J52" s="46" t="s">
        <v>131</v>
      </c>
    </row>
    <row r="53" spans="1:10" ht="12.75" customHeight="1" thickTop="1">
      <c r="A53" s="45">
        <v>1</v>
      </c>
      <c r="B53" s="481"/>
      <c r="C53" s="482"/>
      <c r="D53" s="153"/>
      <c r="E53" s="157"/>
      <c r="F53" s="157"/>
      <c r="G53" s="157"/>
      <c r="H53" s="157"/>
      <c r="I53" s="160"/>
      <c r="J53" s="160"/>
    </row>
    <row r="54" spans="1:10" ht="12.75" customHeight="1">
      <c r="A54" s="29">
        <v>2</v>
      </c>
      <c r="B54" s="465"/>
      <c r="C54" s="466"/>
      <c r="D54" s="153"/>
      <c r="E54" s="95"/>
      <c r="F54" s="95"/>
      <c r="G54" s="95"/>
      <c r="H54" s="95"/>
      <c r="I54" s="96"/>
      <c r="J54" s="96"/>
    </row>
    <row r="55" spans="1:30" s="85" customFormat="1" ht="12.75" customHeight="1">
      <c r="A55" s="29">
        <v>3</v>
      </c>
      <c r="B55" s="465"/>
      <c r="C55" s="466"/>
      <c r="D55" s="153"/>
      <c r="E55" s="95"/>
      <c r="F55" s="95"/>
      <c r="G55" s="95"/>
      <c r="H55" s="95"/>
      <c r="I55" s="96"/>
      <c r="J55" s="96"/>
      <c r="AA55" s="264"/>
      <c r="AB55" s="196"/>
      <c r="AC55" s="196"/>
      <c r="AD55" s="196"/>
    </row>
    <row r="56" spans="1:30" s="85" customFormat="1" ht="12.75" customHeight="1">
      <c r="A56" s="29">
        <v>4</v>
      </c>
      <c r="B56" s="465"/>
      <c r="C56" s="466"/>
      <c r="D56" s="153"/>
      <c r="E56" s="95"/>
      <c r="F56" s="95"/>
      <c r="G56" s="95"/>
      <c r="H56" s="95"/>
      <c r="I56" s="96"/>
      <c r="J56" s="96"/>
      <c r="AA56" s="264"/>
      <c r="AB56" s="196"/>
      <c r="AC56" s="196"/>
      <c r="AD56" s="196"/>
    </row>
    <row r="57" spans="1:30" s="85" customFormat="1" ht="12.75" customHeight="1">
      <c r="A57" s="29">
        <v>5</v>
      </c>
      <c r="B57" s="465"/>
      <c r="C57" s="466"/>
      <c r="D57" s="153"/>
      <c r="E57" s="95"/>
      <c r="F57" s="95"/>
      <c r="G57" s="95"/>
      <c r="H57" s="95"/>
      <c r="I57" s="96"/>
      <c r="J57" s="96"/>
      <c r="AA57" s="264"/>
      <c r="AB57" s="196"/>
      <c r="AC57" s="196"/>
      <c r="AD57" s="196"/>
    </row>
    <row r="58" spans="1:30" s="85" customFormat="1" ht="12.75" customHeight="1">
      <c r="A58" s="29">
        <v>6</v>
      </c>
      <c r="B58" s="465"/>
      <c r="C58" s="466"/>
      <c r="D58" s="153"/>
      <c r="E58" s="95"/>
      <c r="F58" s="95"/>
      <c r="G58" s="95"/>
      <c r="H58" s="95"/>
      <c r="I58" s="96"/>
      <c r="J58" s="96"/>
      <c r="AA58" s="264"/>
      <c r="AB58" s="196"/>
      <c r="AC58" s="196"/>
      <c r="AD58" s="196"/>
    </row>
    <row r="59" spans="1:30" s="76" customFormat="1" ht="12.75" customHeight="1">
      <c r="A59" s="29">
        <v>7</v>
      </c>
      <c r="B59" s="465"/>
      <c r="C59" s="466"/>
      <c r="D59" s="153"/>
      <c r="E59" s="95"/>
      <c r="F59" s="95"/>
      <c r="G59" s="95"/>
      <c r="H59" s="95"/>
      <c r="I59" s="96"/>
      <c r="J59" s="96"/>
      <c r="AA59" s="257"/>
      <c r="AB59" s="189"/>
      <c r="AC59" s="189"/>
      <c r="AD59" s="189"/>
    </row>
    <row r="60" spans="1:10" ht="12.75" customHeight="1">
      <c r="A60" s="29">
        <v>8</v>
      </c>
      <c r="B60" s="465"/>
      <c r="C60" s="466"/>
      <c r="D60" s="153"/>
      <c r="E60" s="95"/>
      <c r="F60" s="95"/>
      <c r="G60" s="95"/>
      <c r="H60" s="95"/>
      <c r="I60" s="96"/>
      <c r="J60" s="96"/>
    </row>
    <row r="61" spans="1:30" s="82" customFormat="1" ht="12.75" customHeight="1">
      <c r="A61" s="29">
        <v>9</v>
      </c>
      <c r="B61" s="465"/>
      <c r="C61" s="466"/>
      <c r="D61" s="153"/>
      <c r="E61" s="95"/>
      <c r="F61" s="95"/>
      <c r="G61" s="95"/>
      <c r="H61" s="95"/>
      <c r="I61" s="96"/>
      <c r="J61" s="96"/>
      <c r="AA61" s="261"/>
      <c r="AB61" s="193"/>
      <c r="AC61" s="193"/>
      <c r="AD61" s="193"/>
    </row>
    <row r="62" spans="1:30" s="79" customFormat="1" ht="12.75" customHeight="1">
      <c r="A62" s="30">
        <v>10</v>
      </c>
      <c r="B62" s="465"/>
      <c r="C62" s="466"/>
      <c r="D62" s="153"/>
      <c r="E62" s="95"/>
      <c r="F62" s="95"/>
      <c r="G62" s="95"/>
      <c r="H62" s="95"/>
      <c r="I62" s="96"/>
      <c r="J62" s="96"/>
      <c r="AA62" s="259"/>
      <c r="AB62" s="191"/>
      <c r="AC62" s="191"/>
      <c r="AD62" s="191"/>
    </row>
    <row r="63" spans="1:10" ht="12.75" customHeight="1">
      <c r="A63" s="30">
        <v>11</v>
      </c>
      <c r="B63" s="465"/>
      <c r="C63" s="466"/>
      <c r="D63" s="153"/>
      <c r="E63" s="95"/>
      <c r="F63" s="95"/>
      <c r="G63" s="95"/>
      <c r="H63" s="95"/>
      <c r="I63" s="96"/>
      <c r="J63" s="96"/>
    </row>
    <row r="64" spans="1:10" ht="12.75" customHeight="1">
      <c r="A64" s="30">
        <v>12</v>
      </c>
      <c r="B64" s="465"/>
      <c r="C64" s="466"/>
      <c r="D64" s="153"/>
      <c r="E64" s="95"/>
      <c r="F64" s="95"/>
      <c r="G64" s="95"/>
      <c r="H64" s="95"/>
      <c r="I64" s="96"/>
      <c r="J64" s="96"/>
    </row>
    <row r="65" spans="1:10" ht="12.75" customHeight="1">
      <c r="A65" s="30">
        <v>13</v>
      </c>
      <c r="B65" s="465"/>
      <c r="C65" s="466"/>
      <c r="D65" s="153"/>
      <c r="E65" s="95"/>
      <c r="F65" s="95"/>
      <c r="G65" s="95"/>
      <c r="H65" s="95"/>
      <c r="I65" s="96"/>
      <c r="J65" s="96"/>
    </row>
    <row r="66" spans="1:10" ht="12.75" customHeight="1">
      <c r="A66" s="30">
        <v>14</v>
      </c>
      <c r="B66" s="465"/>
      <c r="C66" s="466"/>
      <c r="D66" s="153"/>
      <c r="E66" s="95"/>
      <c r="F66" s="95"/>
      <c r="G66" s="95"/>
      <c r="H66" s="95"/>
      <c r="I66" s="96"/>
      <c r="J66" s="96"/>
    </row>
    <row r="67" spans="1:10" ht="12.75" customHeight="1">
      <c r="A67" s="30">
        <v>15</v>
      </c>
      <c r="B67" s="465"/>
      <c r="C67" s="466"/>
      <c r="D67" s="153"/>
      <c r="E67" s="95"/>
      <c r="F67" s="95"/>
      <c r="G67" s="95"/>
      <c r="H67" s="95"/>
      <c r="I67" s="96"/>
      <c r="J67" s="96"/>
    </row>
    <row r="68" spans="1:10" ht="12.75" customHeight="1">
      <c r="A68" s="30">
        <v>16</v>
      </c>
      <c r="B68" s="465"/>
      <c r="C68" s="466"/>
      <c r="D68" s="153"/>
      <c r="E68" s="95"/>
      <c r="F68" s="95"/>
      <c r="G68" s="95"/>
      <c r="H68" s="95"/>
      <c r="I68" s="96"/>
      <c r="J68" s="96"/>
    </row>
    <row r="69" spans="1:10" ht="12.75" customHeight="1">
      <c r="A69" s="30">
        <v>17</v>
      </c>
      <c r="B69" s="465"/>
      <c r="C69" s="466"/>
      <c r="D69" s="153"/>
      <c r="E69" s="95"/>
      <c r="F69" s="95"/>
      <c r="G69" s="95"/>
      <c r="H69" s="95"/>
      <c r="I69" s="96"/>
      <c r="J69" s="96"/>
    </row>
    <row r="70" spans="1:10" ht="12.75" customHeight="1">
      <c r="A70" s="30">
        <v>18</v>
      </c>
      <c r="B70" s="465"/>
      <c r="C70" s="466"/>
      <c r="D70" s="153"/>
      <c r="E70" s="95"/>
      <c r="F70" s="95"/>
      <c r="G70" s="95"/>
      <c r="H70" s="95"/>
      <c r="I70" s="96"/>
      <c r="J70" s="96"/>
    </row>
    <row r="71" spans="1:10" ht="12.75" customHeight="1">
      <c r="A71" s="30">
        <v>19</v>
      </c>
      <c r="B71" s="465"/>
      <c r="C71" s="466"/>
      <c r="D71" s="153"/>
      <c r="E71" s="95"/>
      <c r="F71" s="95"/>
      <c r="G71" s="95"/>
      <c r="H71" s="95"/>
      <c r="I71" s="96"/>
      <c r="J71" s="96"/>
    </row>
    <row r="72" spans="1:10" ht="12.75" customHeight="1">
      <c r="A72" s="30">
        <v>20</v>
      </c>
      <c r="B72" s="465"/>
      <c r="C72" s="466"/>
      <c r="D72" s="153"/>
      <c r="E72" s="95"/>
      <c r="F72" s="95"/>
      <c r="G72" s="95"/>
      <c r="H72" s="95"/>
      <c r="I72" s="96"/>
      <c r="J72" s="96"/>
    </row>
    <row r="73" spans="1:10" ht="12.75" customHeight="1">
      <c r="A73" s="30">
        <v>21</v>
      </c>
      <c r="B73" s="465"/>
      <c r="C73" s="466"/>
      <c r="D73" s="153"/>
      <c r="E73" s="95"/>
      <c r="F73" s="95"/>
      <c r="G73" s="95"/>
      <c r="H73" s="95"/>
      <c r="I73" s="96"/>
      <c r="J73" s="96"/>
    </row>
    <row r="74" spans="1:10" ht="12.75" customHeight="1">
      <c r="A74" s="30">
        <v>22</v>
      </c>
      <c r="B74" s="465"/>
      <c r="C74" s="466"/>
      <c r="D74" s="153"/>
      <c r="E74" s="95"/>
      <c r="F74" s="95"/>
      <c r="G74" s="95"/>
      <c r="H74" s="95"/>
      <c r="I74" s="96"/>
      <c r="J74" s="96"/>
    </row>
    <row r="75" spans="1:10" ht="12.75" customHeight="1">
      <c r="A75" s="30">
        <v>23</v>
      </c>
      <c r="B75" s="465"/>
      <c r="C75" s="466"/>
      <c r="D75" s="153"/>
      <c r="E75" s="95"/>
      <c r="F75" s="95"/>
      <c r="G75" s="95"/>
      <c r="H75" s="95"/>
      <c r="I75" s="96"/>
      <c r="J75" s="96"/>
    </row>
    <row r="76" spans="1:10" ht="12.75" customHeight="1">
      <c r="A76" s="30">
        <v>24</v>
      </c>
      <c r="B76" s="465"/>
      <c r="C76" s="466"/>
      <c r="D76" s="153"/>
      <c r="E76" s="95"/>
      <c r="F76" s="95"/>
      <c r="G76" s="95"/>
      <c r="H76" s="95"/>
      <c r="I76" s="96"/>
      <c r="J76" s="96"/>
    </row>
    <row r="77" spans="1:10" ht="12.75" customHeight="1">
      <c r="A77" s="30">
        <v>25</v>
      </c>
      <c r="B77" s="465"/>
      <c r="C77" s="466"/>
      <c r="D77" s="153"/>
      <c r="E77" s="95"/>
      <c r="F77" s="95"/>
      <c r="G77" s="95"/>
      <c r="H77" s="95"/>
      <c r="I77" s="96"/>
      <c r="J77" s="96"/>
    </row>
    <row r="78" spans="1:10" ht="12.75" customHeight="1">
      <c r="A78" s="30">
        <v>26</v>
      </c>
      <c r="B78" s="465"/>
      <c r="C78" s="466"/>
      <c r="D78" s="153"/>
      <c r="E78" s="95"/>
      <c r="F78" s="95"/>
      <c r="G78" s="95"/>
      <c r="H78" s="95"/>
      <c r="I78" s="96"/>
      <c r="J78" s="96"/>
    </row>
    <row r="79" spans="1:10" ht="12.75" customHeight="1">
      <c r="A79" s="30">
        <v>27</v>
      </c>
      <c r="B79" s="465"/>
      <c r="C79" s="466"/>
      <c r="D79" s="153"/>
      <c r="E79" s="95"/>
      <c r="F79" s="95"/>
      <c r="G79" s="95"/>
      <c r="H79" s="95"/>
      <c r="I79" s="96"/>
      <c r="J79" s="96"/>
    </row>
    <row r="80" spans="1:10" ht="12.75" customHeight="1">
      <c r="A80" s="30">
        <v>28</v>
      </c>
      <c r="B80" s="465"/>
      <c r="C80" s="466"/>
      <c r="D80" s="153"/>
      <c r="E80" s="95"/>
      <c r="F80" s="95"/>
      <c r="G80" s="95"/>
      <c r="H80" s="95"/>
      <c r="I80" s="96"/>
      <c r="J80" s="96"/>
    </row>
    <row r="81" spans="1:10" ht="12.75" customHeight="1">
      <c r="A81" s="30">
        <v>29</v>
      </c>
      <c r="B81" s="467" t="s">
        <v>233</v>
      </c>
      <c r="C81" s="468"/>
      <c r="D81" s="469"/>
      <c r="E81" s="57">
        <f>COUNTIF(E53:E80,"x")</f>
        <v>0</v>
      </c>
      <c r="F81" s="57">
        <f>COUNTIF(F53:F80,"x")</f>
        <v>0</v>
      </c>
      <c r="G81" s="57">
        <f>COUNTIF(G53:G80,"x")</f>
        <v>0</v>
      </c>
      <c r="H81" s="57">
        <f>COUNTIF(H53:H80,"x")</f>
        <v>0</v>
      </c>
      <c r="I81" s="97">
        <f>SUM(I53:I80)</f>
        <v>0</v>
      </c>
      <c r="J81" s="97"/>
    </row>
    <row r="82" ht="15" customHeight="1"/>
    <row r="83" spans="1:10" ht="18" customHeight="1">
      <c r="A83" s="337" t="s">
        <v>434</v>
      </c>
      <c r="B83" s="337"/>
      <c r="C83" s="337"/>
      <c r="D83" s="337"/>
      <c r="E83" s="337"/>
      <c r="F83" s="337"/>
      <c r="G83" s="337"/>
      <c r="H83" s="337"/>
      <c r="I83" s="337"/>
      <c r="J83" s="337"/>
    </row>
    <row r="84" spans="1:10" ht="14.25" customHeight="1">
      <c r="A84" s="337" t="s">
        <v>344</v>
      </c>
      <c r="B84" s="337"/>
      <c r="C84" s="337"/>
      <c r="D84" s="337"/>
      <c r="E84" s="337"/>
      <c r="F84" s="337"/>
      <c r="G84" s="337"/>
      <c r="H84" s="337"/>
      <c r="I84" s="337"/>
      <c r="J84" s="337"/>
    </row>
    <row r="85" spans="1:10" ht="15" customHeight="1">
      <c r="A85" s="337" t="s">
        <v>439</v>
      </c>
      <c r="B85" s="337"/>
      <c r="C85" s="337"/>
      <c r="D85" s="337"/>
      <c r="E85" s="337"/>
      <c r="F85" s="337"/>
      <c r="G85" s="337"/>
      <c r="H85" s="337"/>
      <c r="I85" s="337"/>
      <c r="J85" s="337"/>
    </row>
    <row r="86" spans="1:10" ht="48.75" customHeight="1">
      <c r="A86" s="470" t="s">
        <v>435</v>
      </c>
      <c r="B86" s="471"/>
      <c r="C86" s="471"/>
      <c r="D86" s="471"/>
      <c r="E86" s="471"/>
      <c r="F86" s="471"/>
      <c r="G86" s="471"/>
      <c r="H86" s="471"/>
      <c r="I86" s="471"/>
      <c r="J86" s="471"/>
    </row>
    <row r="87" spans="1:10" ht="15" customHeight="1">
      <c r="A87" s="305" t="s">
        <v>526</v>
      </c>
      <c r="B87" s="47"/>
      <c r="C87" s="47"/>
      <c r="D87" s="47"/>
      <c r="E87" s="47"/>
      <c r="F87" s="47"/>
      <c r="G87" s="47"/>
      <c r="H87" s="47"/>
      <c r="I87" s="47"/>
      <c r="J87" s="47"/>
    </row>
    <row r="88" spans="1:10" ht="15" customHeight="1">
      <c r="A88" s="472" t="s">
        <v>52</v>
      </c>
      <c r="B88" s="474" t="s">
        <v>519</v>
      </c>
      <c r="C88" s="475"/>
      <c r="D88" s="475"/>
      <c r="E88" s="475"/>
      <c r="F88" s="475"/>
      <c r="G88" s="475"/>
      <c r="H88" s="475"/>
      <c r="I88" s="475"/>
      <c r="J88" s="476"/>
    </row>
    <row r="89" spans="1:10" ht="67.5">
      <c r="A89" s="473"/>
      <c r="B89" s="477" t="s">
        <v>1</v>
      </c>
      <c r="C89" s="478"/>
      <c r="D89" s="360" t="s">
        <v>446</v>
      </c>
      <c r="E89" s="2" t="s">
        <v>53</v>
      </c>
      <c r="F89" s="2" t="s">
        <v>250</v>
      </c>
      <c r="G89" s="2" t="s">
        <v>62</v>
      </c>
      <c r="H89" s="2" t="s">
        <v>164</v>
      </c>
      <c r="I89" s="302" t="s">
        <v>520</v>
      </c>
      <c r="J89" s="302" t="s">
        <v>522</v>
      </c>
    </row>
    <row r="90" spans="1:10" ht="15" customHeight="1" thickBot="1">
      <c r="A90" s="301" t="s">
        <v>2</v>
      </c>
      <c r="B90" s="479" t="s">
        <v>3</v>
      </c>
      <c r="C90" s="480"/>
      <c r="D90" s="297" t="s">
        <v>4</v>
      </c>
      <c r="E90" s="46" t="s">
        <v>7</v>
      </c>
      <c r="F90" s="46" t="s">
        <v>8</v>
      </c>
      <c r="G90" s="46" t="s">
        <v>9</v>
      </c>
      <c r="H90" s="46" t="s">
        <v>10</v>
      </c>
      <c r="I90" s="46" t="s">
        <v>11</v>
      </c>
      <c r="J90" s="46" t="s">
        <v>131</v>
      </c>
    </row>
    <row r="91" spans="1:10" ht="49.5" customHeight="1" thickTop="1">
      <c r="A91" s="29">
        <v>1</v>
      </c>
      <c r="B91" s="481"/>
      <c r="C91" s="482"/>
      <c r="D91" s="153"/>
      <c r="E91" s="157"/>
      <c r="F91" s="157"/>
      <c r="G91" s="157"/>
      <c r="H91" s="157"/>
      <c r="I91" s="160"/>
      <c r="J91" s="160"/>
    </row>
    <row r="92" spans="1:10" ht="12.75">
      <c r="A92" s="29">
        <v>2</v>
      </c>
      <c r="B92" s="465"/>
      <c r="C92" s="466"/>
      <c r="D92" s="153"/>
      <c r="E92" s="95"/>
      <c r="F92" s="95"/>
      <c r="G92" s="95"/>
      <c r="H92" s="95"/>
      <c r="I92" s="96"/>
      <c r="J92" s="96"/>
    </row>
    <row r="93" spans="1:10" ht="12.75">
      <c r="A93" s="29">
        <v>3</v>
      </c>
      <c r="B93" s="465"/>
      <c r="C93" s="466"/>
      <c r="D93" s="153"/>
      <c r="E93" s="95"/>
      <c r="F93" s="95"/>
      <c r="G93" s="95"/>
      <c r="H93" s="95"/>
      <c r="I93" s="96"/>
      <c r="J93" s="96"/>
    </row>
    <row r="94" spans="1:10" ht="12.75">
      <c r="A94" s="29">
        <v>4</v>
      </c>
      <c r="B94" s="465"/>
      <c r="C94" s="466"/>
      <c r="D94" s="153"/>
      <c r="E94" s="95"/>
      <c r="F94" s="95"/>
      <c r="G94" s="95"/>
      <c r="H94" s="95"/>
      <c r="I94" s="96"/>
      <c r="J94" s="96"/>
    </row>
    <row r="95" spans="1:10" ht="12.75">
      <c r="A95" s="29">
        <v>5</v>
      </c>
      <c r="B95" s="465"/>
      <c r="C95" s="466"/>
      <c r="D95" s="153"/>
      <c r="E95" s="95"/>
      <c r="F95" s="95"/>
      <c r="G95" s="95"/>
      <c r="H95" s="95"/>
      <c r="I95" s="96"/>
      <c r="J95" s="96"/>
    </row>
    <row r="96" spans="1:10" ht="12.75">
      <c r="A96" s="29">
        <v>6</v>
      </c>
      <c r="B96" s="465"/>
      <c r="C96" s="466"/>
      <c r="D96" s="153"/>
      <c r="E96" s="95"/>
      <c r="F96" s="95"/>
      <c r="G96" s="95"/>
      <c r="H96" s="95"/>
      <c r="I96" s="96"/>
      <c r="J96" s="96"/>
    </row>
    <row r="97" spans="1:10" ht="12.75">
      <c r="A97" s="29">
        <v>7</v>
      </c>
      <c r="B97" s="465"/>
      <c r="C97" s="466"/>
      <c r="D97" s="153"/>
      <c r="E97" s="95"/>
      <c r="F97" s="95"/>
      <c r="G97" s="95"/>
      <c r="H97" s="95"/>
      <c r="I97" s="96"/>
      <c r="J97" s="96"/>
    </row>
    <row r="98" spans="1:10" ht="12.75">
      <c r="A98" s="29">
        <v>8</v>
      </c>
      <c r="B98" s="465"/>
      <c r="C98" s="466"/>
      <c r="D98" s="153"/>
      <c r="E98" s="95"/>
      <c r="F98" s="95"/>
      <c r="G98" s="95"/>
      <c r="H98" s="95"/>
      <c r="I98" s="96"/>
      <c r="J98" s="96"/>
    </row>
    <row r="99" spans="1:10" ht="12.75">
      <c r="A99" s="29">
        <v>9</v>
      </c>
      <c r="B99" s="465"/>
      <c r="C99" s="466"/>
      <c r="D99" s="153"/>
      <c r="E99" s="95"/>
      <c r="F99" s="95"/>
      <c r="G99" s="95"/>
      <c r="H99" s="95"/>
      <c r="I99" s="96"/>
      <c r="J99" s="96"/>
    </row>
    <row r="100" spans="1:10" ht="12.75">
      <c r="A100" s="30">
        <v>10</v>
      </c>
      <c r="B100" s="465"/>
      <c r="C100" s="466"/>
      <c r="D100" s="153"/>
      <c r="E100" s="95"/>
      <c r="F100" s="95"/>
      <c r="G100" s="95"/>
      <c r="H100" s="95"/>
      <c r="I100" s="96"/>
      <c r="J100" s="96"/>
    </row>
    <row r="101" spans="1:10" ht="12.75">
      <c r="A101" s="30">
        <v>11</v>
      </c>
      <c r="B101" s="465"/>
      <c r="C101" s="466"/>
      <c r="D101" s="153"/>
      <c r="E101" s="95"/>
      <c r="F101" s="95"/>
      <c r="G101" s="95"/>
      <c r="H101" s="95"/>
      <c r="I101" s="96"/>
      <c r="J101" s="96"/>
    </row>
    <row r="102" spans="1:10" ht="12.75">
      <c r="A102" s="30">
        <v>12</v>
      </c>
      <c r="B102" s="465"/>
      <c r="C102" s="466"/>
      <c r="D102" s="153"/>
      <c r="E102" s="95"/>
      <c r="F102" s="95"/>
      <c r="G102" s="95"/>
      <c r="H102" s="95"/>
      <c r="I102" s="96"/>
      <c r="J102" s="96"/>
    </row>
    <row r="103" spans="1:10" ht="12.75">
      <c r="A103" s="30">
        <v>13</v>
      </c>
      <c r="B103" s="465"/>
      <c r="C103" s="466"/>
      <c r="D103" s="153"/>
      <c r="E103" s="95"/>
      <c r="F103" s="95"/>
      <c r="G103" s="95"/>
      <c r="H103" s="95"/>
      <c r="I103" s="96"/>
      <c r="J103" s="96"/>
    </row>
    <row r="104" spans="1:10" ht="12.75">
      <c r="A104" s="30">
        <v>14</v>
      </c>
      <c r="B104" s="465"/>
      <c r="C104" s="466"/>
      <c r="D104" s="153"/>
      <c r="E104" s="95"/>
      <c r="F104" s="95"/>
      <c r="G104" s="95"/>
      <c r="H104" s="95"/>
      <c r="I104" s="96"/>
      <c r="J104" s="96"/>
    </row>
    <row r="105" spans="1:10" ht="12.75">
      <c r="A105" s="30">
        <v>15</v>
      </c>
      <c r="B105" s="465"/>
      <c r="C105" s="466"/>
      <c r="D105" s="153"/>
      <c r="E105" s="95"/>
      <c r="F105" s="95"/>
      <c r="G105" s="95"/>
      <c r="H105" s="95"/>
      <c r="I105" s="96"/>
      <c r="J105" s="96"/>
    </row>
    <row r="106" spans="1:10" ht="12.75">
      <c r="A106" s="30">
        <v>16</v>
      </c>
      <c r="B106" s="465"/>
      <c r="C106" s="466"/>
      <c r="D106" s="153"/>
      <c r="E106" s="95"/>
      <c r="F106" s="95"/>
      <c r="G106" s="95"/>
      <c r="H106" s="95"/>
      <c r="I106" s="96"/>
      <c r="J106" s="96"/>
    </row>
    <row r="107" spans="1:10" ht="12.75">
      <c r="A107" s="30">
        <v>17</v>
      </c>
      <c r="B107" s="465"/>
      <c r="C107" s="466"/>
      <c r="D107" s="153"/>
      <c r="E107" s="95"/>
      <c r="F107" s="95"/>
      <c r="G107" s="95"/>
      <c r="H107" s="95"/>
      <c r="I107" s="96"/>
      <c r="J107" s="96"/>
    </row>
    <row r="108" spans="1:10" ht="12.75">
      <c r="A108" s="30">
        <v>18</v>
      </c>
      <c r="B108" s="465"/>
      <c r="C108" s="466"/>
      <c r="D108" s="153"/>
      <c r="E108" s="95"/>
      <c r="F108" s="95"/>
      <c r="G108" s="95"/>
      <c r="H108" s="95"/>
      <c r="I108" s="96"/>
      <c r="J108" s="96"/>
    </row>
    <row r="109" spans="1:10" ht="12.75">
      <c r="A109" s="30">
        <v>19</v>
      </c>
      <c r="B109" s="465"/>
      <c r="C109" s="466"/>
      <c r="D109" s="153"/>
      <c r="E109" s="95"/>
      <c r="F109" s="95"/>
      <c r="G109" s="95"/>
      <c r="H109" s="95"/>
      <c r="I109" s="96"/>
      <c r="J109" s="96"/>
    </row>
    <row r="110" spans="1:10" ht="12.75">
      <c r="A110" s="30">
        <v>20</v>
      </c>
      <c r="B110" s="465"/>
      <c r="C110" s="466"/>
      <c r="D110" s="153"/>
      <c r="E110" s="95"/>
      <c r="F110" s="95"/>
      <c r="G110" s="95"/>
      <c r="H110" s="95"/>
      <c r="I110" s="96"/>
      <c r="J110" s="96"/>
    </row>
    <row r="111" spans="1:10" ht="12.75">
      <c r="A111" s="30">
        <v>21</v>
      </c>
      <c r="B111" s="465"/>
      <c r="C111" s="466"/>
      <c r="D111" s="153"/>
      <c r="E111" s="95"/>
      <c r="F111" s="95"/>
      <c r="G111" s="95"/>
      <c r="H111" s="95"/>
      <c r="I111" s="96"/>
      <c r="J111" s="96"/>
    </row>
    <row r="112" spans="1:10" ht="12.75">
      <c r="A112" s="30">
        <v>22</v>
      </c>
      <c r="B112" s="465"/>
      <c r="C112" s="466"/>
      <c r="D112" s="153"/>
      <c r="E112" s="95"/>
      <c r="F112" s="95"/>
      <c r="G112" s="95"/>
      <c r="H112" s="95"/>
      <c r="I112" s="96"/>
      <c r="J112" s="96"/>
    </row>
    <row r="113" spans="1:10" ht="12.75">
      <c r="A113" s="30">
        <v>23</v>
      </c>
      <c r="B113" s="465"/>
      <c r="C113" s="466"/>
      <c r="D113" s="153"/>
      <c r="E113" s="95"/>
      <c r="F113" s="95"/>
      <c r="G113" s="95"/>
      <c r="H113" s="95"/>
      <c r="I113" s="96"/>
      <c r="J113" s="96"/>
    </row>
    <row r="114" spans="1:10" ht="12.75">
      <c r="A114" s="30">
        <v>24</v>
      </c>
      <c r="B114" s="465"/>
      <c r="C114" s="466"/>
      <c r="D114" s="153"/>
      <c r="E114" s="95"/>
      <c r="F114" s="95"/>
      <c r="G114" s="95"/>
      <c r="H114" s="95"/>
      <c r="I114" s="96"/>
      <c r="J114" s="96"/>
    </row>
    <row r="115" spans="1:10" ht="12.75">
      <c r="A115" s="30">
        <v>25</v>
      </c>
      <c r="B115" s="465"/>
      <c r="C115" s="466"/>
      <c r="D115" s="153"/>
      <c r="E115" s="95"/>
      <c r="F115" s="95"/>
      <c r="G115" s="95"/>
      <c r="H115" s="95"/>
      <c r="I115" s="96"/>
      <c r="J115" s="96"/>
    </row>
    <row r="116" spans="1:10" ht="12.75">
      <c r="A116" s="30">
        <v>26</v>
      </c>
      <c r="B116" s="465"/>
      <c r="C116" s="466"/>
      <c r="D116" s="153"/>
      <c r="E116" s="95"/>
      <c r="F116" s="95"/>
      <c r="G116" s="95"/>
      <c r="H116" s="95"/>
      <c r="I116" s="96"/>
      <c r="J116" s="96"/>
    </row>
    <row r="117" spans="1:10" ht="12.75">
      <c r="A117" s="30">
        <v>27</v>
      </c>
      <c r="B117" s="465"/>
      <c r="C117" s="466"/>
      <c r="D117" s="153"/>
      <c r="E117" s="95"/>
      <c r="F117" s="95"/>
      <c r="G117" s="95"/>
      <c r="H117" s="95"/>
      <c r="I117" s="96"/>
      <c r="J117" s="96"/>
    </row>
    <row r="118" spans="1:10" ht="12.75">
      <c r="A118" s="30">
        <v>28</v>
      </c>
      <c r="B118" s="465"/>
      <c r="C118" s="466"/>
      <c r="D118" s="153"/>
      <c r="E118" s="95"/>
      <c r="F118" s="95"/>
      <c r="G118" s="95"/>
      <c r="H118" s="95"/>
      <c r="I118" s="96"/>
      <c r="J118" s="96"/>
    </row>
    <row r="119" spans="1:10" ht="12.75">
      <c r="A119" s="30">
        <v>29</v>
      </c>
      <c r="B119" s="467" t="s">
        <v>233</v>
      </c>
      <c r="C119" s="468"/>
      <c r="D119" s="469"/>
      <c r="E119" s="57">
        <f>COUNTIF(E91:E118,"x")</f>
        <v>0</v>
      </c>
      <c r="F119" s="57">
        <f>COUNTIF(F91:F118,"x")</f>
        <v>0</v>
      </c>
      <c r="G119" s="57">
        <f>COUNTIF(G91:G118,"x")</f>
        <v>0</v>
      </c>
      <c r="H119" s="57">
        <f>COUNTIF(H91:H118,"x")</f>
        <v>0</v>
      </c>
      <c r="I119" s="97">
        <f>SUM(I91:I118)</f>
        <v>0</v>
      </c>
      <c r="J119" s="97"/>
    </row>
    <row r="120" spans="1:10" ht="12.75">
      <c r="A120" s="47"/>
      <c r="B120" s="47"/>
      <c r="C120" s="47"/>
      <c r="D120" s="47"/>
      <c r="E120" s="47"/>
      <c r="F120" s="47"/>
      <c r="G120" s="47"/>
      <c r="H120" s="47"/>
      <c r="I120" s="47"/>
      <c r="J120" s="47"/>
    </row>
    <row r="121" spans="1:10" ht="12.75">
      <c r="A121" s="338"/>
      <c r="B121" s="338"/>
      <c r="C121" s="338"/>
      <c r="D121" s="338"/>
      <c r="E121" s="338"/>
      <c r="F121" s="338"/>
      <c r="G121" s="338"/>
      <c r="H121" s="338"/>
      <c r="I121" s="338"/>
      <c r="J121" s="338"/>
    </row>
    <row r="122" spans="1:10" ht="16.5" customHeight="1">
      <c r="A122" s="337" t="s">
        <v>405</v>
      </c>
      <c r="B122" s="337"/>
      <c r="C122" s="337"/>
      <c r="D122" s="337"/>
      <c r="E122" s="337"/>
      <c r="F122" s="337"/>
      <c r="G122" s="337"/>
      <c r="H122" s="337"/>
      <c r="I122" s="337"/>
      <c r="J122" s="337"/>
    </row>
    <row r="123" spans="1:10" ht="13.5" customHeight="1">
      <c r="A123" s="337" t="s">
        <v>344</v>
      </c>
      <c r="B123" s="337"/>
      <c r="C123" s="337"/>
      <c r="D123" s="337"/>
      <c r="E123" s="337"/>
      <c r="F123" s="337"/>
      <c r="G123" s="337"/>
      <c r="H123" s="337"/>
      <c r="I123" s="337"/>
      <c r="J123" s="337"/>
    </row>
    <row r="124" spans="1:10" ht="12.75">
      <c r="A124" s="337" t="s">
        <v>439</v>
      </c>
      <c r="B124" s="337"/>
      <c r="C124" s="337"/>
      <c r="D124" s="337"/>
      <c r="E124" s="337"/>
      <c r="F124" s="337"/>
      <c r="G124" s="337"/>
      <c r="H124" s="337"/>
      <c r="I124" s="337"/>
      <c r="J124" s="337"/>
    </row>
    <row r="125" spans="1:10" ht="39.75" customHeight="1">
      <c r="A125" s="470" t="s">
        <v>435</v>
      </c>
      <c r="B125" s="471"/>
      <c r="C125" s="471"/>
      <c r="D125" s="471"/>
      <c r="E125" s="471"/>
      <c r="F125" s="471"/>
      <c r="G125" s="471"/>
      <c r="H125" s="471"/>
      <c r="I125" s="471"/>
      <c r="J125" s="471"/>
    </row>
  </sheetData>
  <sheetProtection password="EB4B" sheet="1" objects="1" scenarios="1" selectLockedCells="1"/>
  <mergeCells count="118">
    <mergeCell ref="B52:C52"/>
    <mergeCell ref="B71:C71"/>
    <mergeCell ref="B72:C72"/>
    <mergeCell ref="B73:C73"/>
    <mergeCell ref="B74:C74"/>
    <mergeCell ref="B75:C75"/>
    <mergeCell ref="B68:C68"/>
    <mergeCell ref="B69:C69"/>
    <mergeCell ref="B64:C64"/>
    <mergeCell ref="B65:C65"/>
    <mergeCell ref="B77:C77"/>
    <mergeCell ref="B78:C78"/>
    <mergeCell ref="B79:C79"/>
    <mergeCell ref="B80:C80"/>
    <mergeCell ref="B53:C53"/>
    <mergeCell ref="B54:C54"/>
    <mergeCell ref="B55:C55"/>
    <mergeCell ref="B56:C56"/>
    <mergeCell ref="B57:C57"/>
    <mergeCell ref="B76:C76"/>
    <mergeCell ref="B66:C66"/>
    <mergeCell ref="B67:C67"/>
    <mergeCell ref="B58:C58"/>
    <mergeCell ref="A86:J86"/>
    <mergeCell ref="A8:H8"/>
    <mergeCell ref="B81:D81"/>
    <mergeCell ref="B70:C70"/>
    <mergeCell ref="B60:C60"/>
    <mergeCell ref="B61:C61"/>
    <mergeCell ref="B62:C62"/>
    <mergeCell ref="B63:C63"/>
    <mergeCell ref="B51:C51"/>
    <mergeCell ref="B59:C59"/>
    <mergeCell ref="B13:G13"/>
    <mergeCell ref="A49:I49"/>
    <mergeCell ref="A50:A51"/>
    <mergeCell ref="B50:J50"/>
    <mergeCell ref="C26:C27"/>
    <mergeCell ref="E22:G22"/>
    <mergeCell ref="E21:G21"/>
    <mergeCell ref="C11:F11"/>
    <mergeCell ref="A12:I12"/>
    <mergeCell ref="A9:C9"/>
    <mergeCell ref="A10:B10"/>
    <mergeCell ref="A11:B11"/>
    <mergeCell ref="G11:H11"/>
    <mergeCell ref="G10:H10"/>
    <mergeCell ref="C10:F10"/>
    <mergeCell ref="A1:J1"/>
    <mergeCell ref="A7:J7"/>
    <mergeCell ref="B2:D2"/>
    <mergeCell ref="A4:J4"/>
    <mergeCell ref="B6:I6"/>
    <mergeCell ref="E2:I2"/>
    <mergeCell ref="A5:J5"/>
    <mergeCell ref="A3:J3"/>
    <mergeCell ref="D9:I9"/>
    <mergeCell ref="B17:D18"/>
    <mergeCell ref="B23:G23"/>
    <mergeCell ref="B24:G24"/>
    <mergeCell ref="E16:G16"/>
    <mergeCell ref="B20:C22"/>
    <mergeCell ref="E17:G17"/>
    <mergeCell ref="E18:G18"/>
    <mergeCell ref="B19:G19"/>
    <mergeCell ref="E20:G20"/>
    <mergeCell ref="B15:D16"/>
    <mergeCell ref="B14:G14"/>
    <mergeCell ref="E15:G15"/>
    <mergeCell ref="A26:A27"/>
    <mergeCell ref="A25:I25"/>
    <mergeCell ref="B38:D42"/>
    <mergeCell ref="E38:G38"/>
    <mergeCell ref="E39:G39"/>
    <mergeCell ref="E41:E42"/>
    <mergeCell ref="D26:F26"/>
    <mergeCell ref="G26:I26"/>
    <mergeCell ref="B26:B27"/>
    <mergeCell ref="H43:I43"/>
    <mergeCell ref="G40:I40"/>
    <mergeCell ref="F41:H41"/>
    <mergeCell ref="F42:H42"/>
    <mergeCell ref="B43:G43"/>
    <mergeCell ref="E40:F40"/>
    <mergeCell ref="A88:A89"/>
    <mergeCell ref="B88:J88"/>
    <mergeCell ref="B89:C89"/>
    <mergeCell ref="B90:C90"/>
    <mergeCell ref="B91:C91"/>
    <mergeCell ref="B92:C92"/>
    <mergeCell ref="B93:C93"/>
    <mergeCell ref="B94:C94"/>
    <mergeCell ref="B95:C95"/>
    <mergeCell ref="B96:C96"/>
    <mergeCell ref="B97:C97"/>
    <mergeCell ref="B98:C98"/>
    <mergeCell ref="B99:C99"/>
    <mergeCell ref="B100:C100"/>
    <mergeCell ref="B101:C101"/>
    <mergeCell ref="B102:C102"/>
    <mergeCell ref="B103:C103"/>
    <mergeCell ref="B104:C104"/>
    <mergeCell ref="B105:C105"/>
    <mergeCell ref="B106:C106"/>
    <mergeCell ref="B107:C107"/>
    <mergeCell ref="B108:C108"/>
    <mergeCell ref="B109:C109"/>
    <mergeCell ref="B110:C110"/>
    <mergeCell ref="B117:C117"/>
    <mergeCell ref="B118:C118"/>
    <mergeCell ref="B119:D119"/>
    <mergeCell ref="A125:J125"/>
    <mergeCell ref="B111:C111"/>
    <mergeCell ref="B112:C112"/>
    <mergeCell ref="B113:C113"/>
    <mergeCell ref="B114:C114"/>
    <mergeCell ref="B115:C115"/>
    <mergeCell ref="B116:C116"/>
  </mergeCell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Munka12"/>
  <dimension ref="A1:AF106"/>
  <sheetViews>
    <sheetView zoomScalePageLayoutView="0" workbookViewId="0" topLeftCell="A4">
      <selection activeCell="B31" sqref="B31:C31"/>
    </sheetView>
  </sheetViews>
  <sheetFormatPr defaultColWidth="9.140625" defaultRowHeight="12.75"/>
  <cols>
    <col min="1" max="1" width="4.7109375" style="47" customWidth="1"/>
    <col min="2" max="2" width="13.57421875" style="47" customWidth="1"/>
    <col min="3" max="3" width="5.8515625" style="47" customWidth="1"/>
    <col min="4" max="4" width="10.8515625" style="47" customWidth="1"/>
    <col min="5" max="6" width="9.8515625" style="47" customWidth="1"/>
    <col min="7" max="7" width="11.00390625" style="47" customWidth="1"/>
    <col min="8" max="8" width="9.8515625" style="47" customWidth="1"/>
    <col min="9" max="9" width="11.8515625" style="47" customWidth="1"/>
    <col min="10" max="10" width="6.140625" style="47" customWidth="1"/>
    <col min="11" max="26" width="8.00390625" style="47" customWidth="1"/>
    <col min="27" max="27" width="8.00390625" style="251" customWidth="1"/>
    <col min="28" max="32" width="8.00390625" style="178" customWidth="1"/>
    <col min="33" max="16384" width="9.140625" style="47" customWidth="1"/>
  </cols>
  <sheetData>
    <row r="1" spans="1:27" ht="12" customHeight="1">
      <c r="A1" s="607"/>
      <c r="B1" s="607"/>
      <c r="C1" s="607"/>
      <c r="D1" s="607"/>
      <c r="E1" s="607"/>
      <c r="F1" s="607"/>
      <c r="G1" s="607"/>
      <c r="H1" s="607"/>
      <c r="I1" s="607"/>
      <c r="J1" s="607"/>
      <c r="AA1" s="240" t="s">
        <v>529</v>
      </c>
    </row>
    <row r="2" spans="1:32" s="52" customFormat="1" ht="24" customHeight="1">
      <c r="A2" s="50"/>
      <c r="B2" s="502" t="s">
        <v>394</v>
      </c>
      <c r="C2" s="610"/>
      <c r="D2" s="610"/>
      <c r="E2" s="504"/>
      <c r="F2" s="504"/>
      <c r="G2" s="504"/>
      <c r="H2" s="504"/>
      <c r="I2" s="504"/>
      <c r="J2" s="50"/>
      <c r="AA2" s="265"/>
      <c r="AB2" s="179"/>
      <c r="AC2" s="179"/>
      <c r="AD2" s="179"/>
      <c r="AE2" s="179"/>
      <c r="AF2" s="179"/>
    </row>
    <row r="3" spans="1:10" ht="12" customHeight="1">
      <c r="A3" s="607"/>
      <c r="B3" s="607"/>
      <c r="C3" s="607"/>
      <c r="D3" s="607"/>
      <c r="E3" s="607"/>
      <c r="F3" s="607"/>
      <c r="G3" s="607"/>
      <c r="H3" s="607"/>
      <c r="I3" s="607"/>
      <c r="J3" s="607"/>
    </row>
    <row r="4" spans="1:32" s="52" customFormat="1" ht="24" customHeight="1">
      <c r="A4" s="502" t="s">
        <v>528</v>
      </c>
      <c r="B4" s="610"/>
      <c r="C4" s="610"/>
      <c r="D4" s="610"/>
      <c r="E4" s="610"/>
      <c r="F4" s="610"/>
      <c r="G4" s="610"/>
      <c r="H4" s="610"/>
      <c r="I4" s="610"/>
      <c r="J4" s="610"/>
      <c r="AA4" s="252"/>
      <c r="AB4" s="179"/>
      <c r="AC4" s="179"/>
      <c r="AD4" s="179"/>
      <c r="AE4" s="179"/>
      <c r="AF4" s="179"/>
    </row>
    <row r="5" spans="1:10" ht="12" customHeight="1">
      <c r="A5" s="608"/>
      <c r="B5" s="608"/>
      <c r="C5" s="608"/>
      <c r="D5" s="608"/>
      <c r="E5" s="608"/>
      <c r="F5" s="608"/>
      <c r="G5" s="608"/>
      <c r="H5" s="608"/>
      <c r="I5" s="608"/>
      <c r="J5" s="608"/>
    </row>
    <row r="6" spans="1:32" s="52" customFormat="1" ht="24" customHeight="1">
      <c r="A6" s="48"/>
      <c r="B6" s="497" t="s">
        <v>465</v>
      </c>
      <c r="C6" s="609"/>
      <c r="D6" s="609"/>
      <c r="E6" s="609"/>
      <c r="F6" s="609"/>
      <c r="G6" s="609"/>
      <c r="H6" s="609"/>
      <c r="I6" s="609"/>
      <c r="J6" s="48"/>
      <c r="AA6" s="252"/>
      <c r="AB6" s="179"/>
      <c r="AC6" s="179"/>
      <c r="AD6" s="179"/>
      <c r="AE6" s="179"/>
      <c r="AF6" s="179"/>
    </row>
    <row r="7" spans="1:10" ht="12" customHeight="1">
      <c r="A7" s="608"/>
      <c r="B7" s="608"/>
      <c r="C7" s="608"/>
      <c r="D7" s="608"/>
      <c r="E7" s="608"/>
      <c r="F7" s="608"/>
      <c r="G7" s="608"/>
      <c r="H7" s="608"/>
      <c r="I7" s="608"/>
      <c r="J7" s="608"/>
    </row>
    <row r="8" spans="1:10" ht="22.5" customHeight="1">
      <c r="A8" s="614" t="s">
        <v>502</v>
      </c>
      <c r="B8" s="614"/>
      <c r="C8" s="614"/>
      <c r="D8" s="614"/>
      <c r="E8" s="614"/>
      <c r="F8" s="614"/>
      <c r="G8" s="614"/>
      <c r="H8" s="614"/>
      <c r="I8" s="614"/>
      <c r="J8" s="614"/>
    </row>
    <row r="9" spans="1:32" s="52" customFormat="1" ht="15" customHeight="1">
      <c r="A9" s="545" t="s">
        <v>252</v>
      </c>
      <c r="B9" s="615"/>
      <c r="C9" s="616"/>
      <c r="D9" s="617"/>
      <c r="E9" s="618"/>
      <c r="F9" s="618"/>
      <c r="G9" s="618"/>
      <c r="H9" s="618"/>
      <c r="I9" s="618"/>
      <c r="AA9" s="252"/>
      <c r="AB9" s="179"/>
      <c r="AC9" s="179"/>
      <c r="AD9" s="179"/>
      <c r="AE9" s="179"/>
      <c r="AF9" s="179"/>
    </row>
    <row r="10" spans="1:32" s="52" customFormat="1" ht="15" customHeight="1">
      <c r="A10" s="545" t="s">
        <v>23</v>
      </c>
      <c r="B10" s="616"/>
      <c r="C10" s="619"/>
      <c r="D10" s="620"/>
      <c r="E10" s="620"/>
      <c r="F10" s="620"/>
      <c r="G10" s="620"/>
      <c r="H10" s="620"/>
      <c r="I10" s="620"/>
      <c r="AA10" s="252"/>
      <c r="AB10" s="179"/>
      <c r="AC10" s="179"/>
      <c r="AD10" s="179"/>
      <c r="AE10" s="179"/>
      <c r="AF10" s="179"/>
    </row>
    <row r="11" spans="1:32" s="52" customFormat="1" ht="33.75" customHeight="1">
      <c r="A11" s="621" t="s">
        <v>467</v>
      </c>
      <c r="B11" s="622"/>
      <c r="C11" s="611"/>
      <c r="D11" s="612"/>
      <c r="E11" s="612"/>
      <c r="F11" s="613"/>
      <c r="G11" s="358" t="s">
        <v>466</v>
      </c>
      <c r="H11" s="623"/>
      <c r="I11" s="624"/>
      <c r="AA11" s="252"/>
      <c r="AB11" s="179"/>
      <c r="AC11" s="179"/>
      <c r="AD11" s="179"/>
      <c r="AE11" s="179"/>
      <c r="AF11" s="179"/>
    </row>
    <row r="12" spans="1:32" s="52" customFormat="1" ht="24" customHeight="1">
      <c r="A12" s="502" t="s">
        <v>196</v>
      </c>
      <c r="B12" s="514"/>
      <c r="C12" s="514"/>
      <c r="D12" s="514"/>
      <c r="E12" s="514"/>
      <c r="F12" s="514"/>
      <c r="G12" s="514"/>
      <c r="H12" s="514"/>
      <c r="I12" s="514"/>
      <c r="AA12" s="252"/>
      <c r="AB12" s="179"/>
      <c r="AC12" s="179"/>
      <c r="AD12" s="179"/>
      <c r="AE12" s="179"/>
      <c r="AF12" s="179"/>
    </row>
    <row r="13" spans="1:32" s="77" customFormat="1" ht="27" customHeight="1">
      <c r="A13" s="2" t="s">
        <v>25</v>
      </c>
      <c r="B13" s="472" t="s">
        <v>26</v>
      </c>
      <c r="C13" s="538"/>
      <c r="D13" s="538"/>
      <c r="E13" s="538"/>
      <c r="F13" s="538"/>
      <c r="G13" s="538"/>
      <c r="H13" s="2" t="s">
        <v>56</v>
      </c>
      <c r="I13" s="2" t="s">
        <v>57</v>
      </c>
      <c r="AA13" s="266"/>
      <c r="AB13" s="197"/>
      <c r="AC13" s="197"/>
      <c r="AD13" s="197"/>
      <c r="AE13" s="197"/>
      <c r="AF13" s="197"/>
    </row>
    <row r="14" spans="1:32" s="53" customFormat="1" ht="13.5" thickBot="1">
      <c r="A14" s="46" t="s">
        <v>2</v>
      </c>
      <c r="B14" s="100" t="s">
        <v>3</v>
      </c>
      <c r="C14" s="100"/>
      <c r="D14" s="100"/>
      <c r="E14" s="100"/>
      <c r="F14" s="100"/>
      <c r="G14" s="100"/>
      <c r="H14" s="46" t="s">
        <v>4</v>
      </c>
      <c r="I14" s="46" t="s">
        <v>7</v>
      </c>
      <c r="AA14" s="254"/>
      <c r="AB14" s="181"/>
      <c r="AC14" s="181"/>
      <c r="AD14" s="181"/>
      <c r="AE14" s="181"/>
      <c r="AF14" s="181"/>
    </row>
    <row r="15" spans="1:9" ht="15" customHeight="1" thickTop="1">
      <c r="A15" s="45">
        <v>1</v>
      </c>
      <c r="B15" s="604" t="s">
        <v>58</v>
      </c>
      <c r="C15" s="605"/>
      <c r="D15" s="605"/>
      <c r="E15" s="605"/>
      <c r="F15" s="605"/>
      <c r="G15" s="605"/>
      <c r="H15" s="88" t="s">
        <v>32</v>
      </c>
      <c r="I15" s="155"/>
    </row>
    <row r="16" spans="1:10" ht="15" customHeight="1">
      <c r="A16" s="29">
        <v>2</v>
      </c>
      <c r="B16" s="409"/>
      <c r="C16" s="600" t="s">
        <v>530</v>
      </c>
      <c r="D16" s="601"/>
      <c r="E16" s="601"/>
      <c r="F16" s="601"/>
      <c r="G16" s="602"/>
      <c r="H16" s="88" t="s">
        <v>32</v>
      </c>
      <c r="I16" s="71"/>
      <c r="J16" s="47" t="str">
        <f>IF(I16&gt;50,"Figyelem ! nem sok ez ?"," ")</f>
        <v> </v>
      </c>
    </row>
    <row r="17" spans="1:9" ht="15" customHeight="1">
      <c r="A17" s="29">
        <v>3</v>
      </c>
      <c r="B17" s="599" t="s">
        <v>197</v>
      </c>
      <c r="C17" s="527"/>
      <c r="D17" s="527"/>
      <c r="E17" s="527"/>
      <c r="F17" s="527"/>
      <c r="G17" s="527"/>
      <c r="H17" s="28" t="s">
        <v>39</v>
      </c>
      <c r="I17" s="71"/>
    </row>
    <row r="18" spans="1:10" ht="15" customHeight="1">
      <c r="A18" s="29">
        <v>4</v>
      </c>
      <c r="B18" s="572" t="s">
        <v>213</v>
      </c>
      <c r="C18" s="626"/>
      <c r="D18" s="626"/>
      <c r="E18" s="626"/>
      <c r="F18" s="599" t="s">
        <v>151</v>
      </c>
      <c r="G18" s="603"/>
      <c r="H18" s="28" t="s">
        <v>39</v>
      </c>
      <c r="I18" s="71"/>
      <c r="J18" s="47" t="str">
        <f>IF(I18&gt;10,"nem túl sok ez ?"," ")</f>
        <v> </v>
      </c>
    </row>
    <row r="19" spans="1:11" ht="15" customHeight="1">
      <c r="A19" s="29">
        <v>5</v>
      </c>
      <c r="B19" s="626"/>
      <c r="C19" s="626"/>
      <c r="D19" s="626"/>
      <c r="E19" s="626"/>
      <c r="F19" s="599" t="s">
        <v>152</v>
      </c>
      <c r="G19" s="603"/>
      <c r="H19" s="28" t="s">
        <v>225</v>
      </c>
      <c r="I19" s="155"/>
      <c r="J19" s="47" t="str">
        <f>IF(AND(I18&gt;0,I19&lt;20),"nem túl kicsi ez ?"," ")</f>
        <v> </v>
      </c>
      <c r="K19" s="99"/>
    </row>
    <row r="20" spans="1:10" ht="15" customHeight="1">
      <c r="A20" s="29">
        <v>6</v>
      </c>
      <c r="B20" s="625" t="s">
        <v>198</v>
      </c>
      <c r="C20" s="527"/>
      <c r="D20" s="527"/>
      <c r="E20" s="527"/>
      <c r="F20" s="527"/>
      <c r="G20" s="527"/>
      <c r="H20" s="28" t="s">
        <v>245</v>
      </c>
      <c r="I20" s="72"/>
      <c r="J20" s="47" t="str">
        <f>IF(AND($I19&gt;0,$I18="")," HIBA - nem írt darabszámot a tározóhoz !"," ")</f>
        <v> </v>
      </c>
    </row>
    <row r="21" spans="1:9" ht="15" customHeight="1">
      <c r="A21" s="29">
        <v>7</v>
      </c>
      <c r="B21" s="599" t="s">
        <v>345</v>
      </c>
      <c r="C21" s="603"/>
      <c r="D21" s="603"/>
      <c r="E21" s="603"/>
      <c r="F21" s="603"/>
      <c r="G21" s="603"/>
      <c r="H21" s="28" t="s">
        <v>245</v>
      </c>
      <c r="I21" s="72"/>
    </row>
    <row r="22" spans="1:9" ht="15" customHeight="1">
      <c r="A22" s="29">
        <v>8</v>
      </c>
      <c r="B22" s="599" t="s">
        <v>399</v>
      </c>
      <c r="C22" s="603"/>
      <c r="D22" s="603"/>
      <c r="E22" s="603"/>
      <c r="F22" s="603"/>
      <c r="G22" s="603"/>
      <c r="H22" s="28" t="s">
        <v>245</v>
      </c>
      <c r="I22" s="72"/>
    </row>
    <row r="23" spans="1:9" ht="15" customHeight="1">
      <c r="A23" s="29">
        <v>9</v>
      </c>
      <c r="B23" s="625" t="s">
        <v>346</v>
      </c>
      <c r="C23" s="527"/>
      <c r="D23" s="527"/>
      <c r="E23" s="527"/>
      <c r="F23" s="527"/>
      <c r="G23" s="527"/>
      <c r="H23" s="28" t="s">
        <v>245</v>
      </c>
      <c r="I23" s="98">
        <f>I20-I21-I22</f>
        <v>0</v>
      </c>
    </row>
    <row r="24" spans="1:9" ht="15" customHeight="1">
      <c r="A24" s="29">
        <v>10</v>
      </c>
      <c r="B24" s="599" t="s">
        <v>199</v>
      </c>
      <c r="C24" s="603"/>
      <c r="D24" s="603"/>
      <c r="E24" s="603"/>
      <c r="F24" s="603"/>
      <c r="G24" s="603"/>
      <c r="H24" s="28" t="s">
        <v>30</v>
      </c>
      <c r="I24" s="156"/>
    </row>
    <row r="25" spans="1:9" ht="15" customHeight="1">
      <c r="A25" s="29">
        <v>11</v>
      </c>
      <c r="B25" s="606" t="s">
        <v>291</v>
      </c>
      <c r="C25" s="606"/>
      <c r="D25" s="606"/>
      <c r="E25" s="606"/>
      <c r="F25" s="606"/>
      <c r="G25" s="606"/>
      <c r="H25" s="28"/>
      <c r="I25" s="156"/>
    </row>
    <row r="26" spans="1:32" s="52" customFormat="1" ht="24" customHeight="1">
      <c r="A26" s="47"/>
      <c r="B26" s="47"/>
      <c r="C26" s="47"/>
      <c r="D26" s="47"/>
      <c r="E26" s="47"/>
      <c r="F26" s="47"/>
      <c r="G26" s="47"/>
      <c r="H26" s="47"/>
      <c r="I26" s="47"/>
      <c r="AA26" s="252"/>
      <c r="AB26" s="179"/>
      <c r="AC26" s="179"/>
      <c r="AD26" s="179"/>
      <c r="AE26" s="179"/>
      <c r="AF26" s="179"/>
    </row>
    <row r="27" spans="1:32" ht="12.75" customHeight="1">
      <c r="A27" s="305" t="s">
        <v>468</v>
      </c>
      <c r="Q27" s="251"/>
      <c r="R27" s="178"/>
      <c r="S27" s="178"/>
      <c r="T27" s="178"/>
      <c r="U27" s="178"/>
      <c r="V27" s="178"/>
      <c r="AA27" s="47"/>
      <c r="AB27" s="47"/>
      <c r="AC27" s="47"/>
      <c r="AD27" s="47"/>
      <c r="AE27" s="47"/>
      <c r="AF27" s="47"/>
    </row>
    <row r="28" spans="1:22" s="77" customFormat="1" ht="12.75" customHeight="1">
      <c r="A28" s="472" t="s">
        <v>52</v>
      </c>
      <c r="B28" s="474" t="s">
        <v>469</v>
      </c>
      <c r="C28" s="475"/>
      <c r="D28" s="475"/>
      <c r="E28" s="475"/>
      <c r="F28" s="475"/>
      <c r="G28" s="475"/>
      <c r="H28" s="475"/>
      <c r="I28" s="475"/>
      <c r="J28" s="476"/>
      <c r="Q28" s="266"/>
      <c r="R28" s="197"/>
      <c r="S28" s="197"/>
      <c r="T28" s="197"/>
      <c r="U28" s="197"/>
      <c r="V28" s="197"/>
    </row>
    <row r="29" spans="1:22" s="53" customFormat="1" ht="67.5" customHeight="1">
      <c r="A29" s="473"/>
      <c r="B29" s="477" t="s">
        <v>1</v>
      </c>
      <c r="C29" s="478"/>
      <c r="D29" s="360" t="s">
        <v>446</v>
      </c>
      <c r="E29" s="2" t="s">
        <v>53</v>
      </c>
      <c r="F29" s="2" t="s">
        <v>250</v>
      </c>
      <c r="G29" s="2" t="s">
        <v>62</v>
      </c>
      <c r="H29" s="2" t="s">
        <v>164</v>
      </c>
      <c r="I29" s="302" t="s">
        <v>426</v>
      </c>
      <c r="J29" s="302" t="s">
        <v>438</v>
      </c>
      <c r="Q29" s="254"/>
      <c r="R29" s="181"/>
      <c r="S29" s="181"/>
      <c r="T29" s="181"/>
      <c r="U29" s="181"/>
      <c r="V29" s="181"/>
    </row>
    <row r="30" spans="1:32" ht="15" customHeight="1" thickBot="1">
      <c r="A30" s="301" t="s">
        <v>2</v>
      </c>
      <c r="B30" s="479" t="s">
        <v>3</v>
      </c>
      <c r="C30" s="480"/>
      <c r="D30" s="297" t="s">
        <v>4</v>
      </c>
      <c r="E30" s="46" t="s">
        <v>7</v>
      </c>
      <c r="F30" s="46" t="s">
        <v>8</v>
      </c>
      <c r="G30" s="46" t="s">
        <v>9</v>
      </c>
      <c r="H30" s="46" t="s">
        <v>10</v>
      </c>
      <c r="I30" s="46" t="s">
        <v>11</v>
      </c>
      <c r="J30" s="46" t="s">
        <v>131</v>
      </c>
      <c r="Q30" s="251"/>
      <c r="R30" s="178"/>
      <c r="S30" s="178"/>
      <c r="T30" s="178"/>
      <c r="U30" s="178"/>
      <c r="V30" s="178"/>
      <c r="AA30" s="47"/>
      <c r="AB30" s="47"/>
      <c r="AC30" s="47"/>
      <c r="AD30" s="47"/>
      <c r="AE30" s="47"/>
      <c r="AF30" s="47"/>
    </row>
    <row r="31" spans="1:32" ht="15" customHeight="1" thickTop="1">
      <c r="A31" s="29">
        <v>1</v>
      </c>
      <c r="B31" s="481"/>
      <c r="C31" s="482"/>
      <c r="D31" s="153"/>
      <c r="E31" s="157"/>
      <c r="F31" s="157"/>
      <c r="G31" s="157"/>
      <c r="H31" s="157"/>
      <c r="I31" s="160"/>
      <c r="J31" s="160"/>
      <c r="Q31" s="251"/>
      <c r="R31" s="178"/>
      <c r="S31" s="178"/>
      <c r="T31" s="178"/>
      <c r="U31" s="178"/>
      <c r="V31" s="178"/>
      <c r="AA31" s="47"/>
      <c r="AB31" s="47"/>
      <c r="AC31" s="47"/>
      <c r="AD31" s="47"/>
      <c r="AE31" s="47"/>
      <c r="AF31" s="47"/>
    </row>
    <row r="32" spans="1:32" ht="15" customHeight="1">
      <c r="A32" s="29">
        <v>2</v>
      </c>
      <c r="B32" s="465"/>
      <c r="C32" s="466"/>
      <c r="D32" s="153"/>
      <c r="E32" s="95"/>
      <c r="F32" s="95"/>
      <c r="G32" s="95"/>
      <c r="H32" s="95"/>
      <c r="I32" s="96"/>
      <c r="J32" s="96"/>
      <c r="Q32" s="251"/>
      <c r="R32" s="178"/>
      <c r="S32" s="178"/>
      <c r="T32" s="178"/>
      <c r="U32" s="178"/>
      <c r="V32" s="178"/>
      <c r="AA32" s="47"/>
      <c r="AB32" s="47"/>
      <c r="AC32" s="47"/>
      <c r="AD32" s="47"/>
      <c r="AE32" s="47"/>
      <c r="AF32" s="47"/>
    </row>
    <row r="33" spans="1:32" ht="15" customHeight="1">
      <c r="A33" s="29">
        <v>3</v>
      </c>
      <c r="B33" s="465"/>
      <c r="C33" s="466"/>
      <c r="D33" s="153"/>
      <c r="E33" s="95"/>
      <c r="F33" s="95"/>
      <c r="G33" s="95"/>
      <c r="H33" s="95"/>
      <c r="I33" s="96"/>
      <c r="J33" s="96"/>
      <c r="Q33" s="251"/>
      <c r="R33" s="178"/>
      <c r="S33" s="178"/>
      <c r="T33" s="178"/>
      <c r="U33" s="178"/>
      <c r="V33" s="178"/>
      <c r="AA33" s="47"/>
      <c r="AB33" s="47"/>
      <c r="AC33" s="47"/>
      <c r="AD33" s="47"/>
      <c r="AE33" s="47"/>
      <c r="AF33" s="47"/>
    </row>
    <row r="34" spans="1:32" ht="15" customHeight="1">
      <c r="A34" s="29">
        <v>4</v>
      </c>
      <c r="B34" s="465"/>
      <c r="C34" s="466"/>
      <c r="D34" s="153"/>
      <c r="E34" s="95"/>
      <c r="F34" s="95"/>
      <c r="G34" s="95"/>
      <c r="H34" s="95"/>
      <c r="I34" s="96"/>
      <c r="J34" s="96"/>
      <c r="Q34" s="251"/>
      <c r="R34" s="178"/>
      <c r="S34" s="178"/>
      <c r="T34" s="178"/>
      <c r="U34" s="178"/>
      <c r="V34" s="178"/>
      <c r="AA34" s="47"/>
      <c r="AB34" s="47"/>
      <c r="AC34" s="47"/>
      <c r="AD34" s="47"/>
      <c r="AE34" s="47"/>
      <c r="AF34" s="47"/>
    </row>
    <row r="35" spans="1:32" ht="15" customHeight="1">
      <c r="A35" s="29">
        <v>5</v>
      </c>
      <c r="B35" s="465"/>
      <c r="C35" s="466"/>
      <c r="D35" s="153"/>
      <c r="E35" s="95"/>
      <c r="F35" s="95"/>
      <c r="G35" s="95"/>
      <c r="H35" s="95"/>
      <c r="I35" s="96"/>
      <c r="J35" s="96"/>
      <c r="Q35" s="251"/>
      <c r="R35" s="178"/>
      <c r="S35" s="178"/>
      <c r="T35" s="178"/>
      <c r="U35" s="178"/>
      <c r="V35" s="178"/>
      <c r="AA35" s="47"/>
      <c r="AB35" s="47"/>
      <c r="AC35" s="47"/>
      <c r="AD35" s="47"/>
      <c r="AE35" s="47"/>
      <c r="AF35" s="47"/>
    </row>
    <row r="36" spans="1:32" ht="15" customHeight="1">
      <c r="A36" s="29">
        <v>6</v>
      </c>
      <c r="B36" s="465"/>
      <c r="C36" s="466"/>
      <c r="D36" s="153"/>
      <c r="E36" s="95"/>
      <c r="F36" s="95"/>
      <c r="G36" s="95"/>
      <c r="H36" s="95"/>
      <c r="I36" s="96"/>
      <c r="J36" s="96"/>
      <c r="Q36" s="251"/>
      <c r="R36" s="178"/>
      <c r="S36" s="178"/>
      <c r="T36" s="178"/>
      <c r="U36" s="178"/>
      <c r="V36" s="178"/>
      <c r="AA36" s="47"/>
      <c r="AB36" s="47"/>
      <c r="AC36" s="47"/>
      <c r="AD36" s="47"/>
      <c r="AE36" s="47"/>
      <c r="AF36" s="47"/>
    </row>
    <row r="37" spans="1:32" ht="15" customHeight="1">
      <c r="A37" s="29">
        <v>7</v>
      </c>
      <c r="B37" s="465"/>
      <c r="C37" s="466"/>
      <c r="D37" s="153"/>
      <c r="E37" s="95"/>
      <c r="F37" s="95"/>
      <c r="G37" s="95"/>
      <c r="H37" s="95"/>
      <c r="I37" s="96"/>
      <c r="J37" s="96"/>
      <c r="Q37" s="251"/>
      <c r="R37" s="178"/>
      <c r="S37" s="178"/>
      <c r="T37" s="178"/>
      <c r="U37" s="178"/>
      <c r="V37" s="178"/>
      <c r="AA37" s="47"/>
      <c r="AB37" s="47"/>
      <c r="AC37" s="47"/>
      <c r="AD37" s="47"/>
      <c r="AE37" s="47"/>
      <c r="AF37" s="47"/>
    </row>
    <row r="38" spans="1:32" ht="15" customHeight="1">
      <c r="A38" s="29">
        <v>8</v>
      </c>
      <c r="B38" s="465"/>
      <c r="C38" s="466"/>
      <c r="D38" s="153"/>
      <c r="E38" s="95"/>
      <c r="F38" s="95"/>
      <c r="G38" s="95"/>
      <c r="H38" s="95"/>
      <c r="I38" s="96"/>
      <c r="J38" s="96"/>
      <c r="Q38" s="251"/>
      <c r="R38" s="178"/>
      <c r="S38" s="178"/>
      <c r="T38" s="178"/>
      <c r="U38" s="178"/>
      <c r="V38" s="178"/>
      <c r="AA38" s="47"/>
      <c r="AB38" s="47"/>
      <c r="AC38" s="47"/>
      <c r="AD38" s="47"/>
      <c r="AE38" s="47"/>
      <c r="AF38" s="47"/>
    </row>
    <row r="39" spans="1:32" ht="15" customHeight="1">
      <c r="A39" s="29">
        <v>9</v>
      </c>
      <c r="B39" s="465"/>
      <c r="C39" s="466"/>
      <c r="D39" s="153"/>
      <c r="E39" s="95"/>
      <c r="F39" s="95"/>
      <c r="G39" s="95"/>
      <c r="H39" s="95"/>
      <c r="I39" s="96"/>
      <c r="J39" s="96"/>
      <c r="Q39" s="251"/>
      <c r="R39" s="178"/>
      <c r="S39" s="178"/>
      <c r="T39" s="178"/>
      <c r="U39" s="178"/>
      <c r="V39" s="178"/>
      <c r="AA39" s="47"/>
      <c r="AB39" s="47"/>
      <c r="AC39" s="47"/>
      <c r="AD39" s="47"/>
      <c r="AE39" s="47"/>
      <c r="AF39" s="47"/>
    </row>
    <row r="40" spans="1:32" ht="15" customHeight="1">
      <c r="A40" s="30">
        <v>10</v>
      </c>
      <c r="B40" s="465"/>
      <c r="C40" s="466"/>
      <c r="D40" s="153"/>
      <c r="E40" s="95"/>
      <c r="F40" s="95"/>
      <c r="G40" s="95"/>
      <c r="H40" s="95"/>
      <c r="I40" s="96"/>
      <c r="J40" s="96"/>
      <c r="Q40" s="251"/>
      <c r="R40" s="178"/>
      <c r="S40" s="178"/>
      <c r="T40" s="178"/>
      <c r="U40" s="178"/>
      <c r="V40" s="178"/>
      <c r="AA40" s="47"/>
      <c r="AB40" s="47"/>
      <c r="AC40" s="47"/>
      <c r="AD40" s="47"/>
      <c r="AE40" s="47"/>
      <c r="AF40" s="47"/>
    </row>
    <row r="41" spans="1:32" ht="15" customHeight="1">
      <c r="A41" s="30">
        <v>11</v>
      </c>
      <c r="B41" s="465"/>
      <c r="C41" s="466"/>
      <c r="D41" s="153"/>
      <c r="E41" s="95"/>
      <c r="F41" s="95"/>
      <c r="G41" s="95"/>
      <c r="H41" s="95"/>
      <c r="I41" s="96"/>
      <c r="J41" s="96"/>
      <c r="Q41" s="251"/>
      <c r="R41" s="178"/>
      <c r="S41" s="178"/>
      <c r="T41" s="178"/>
      <c r="U41" s="178"/>
      <c r="V41" s="178"/>
      <c r="AA41" s="47"/>
      <c r="AB41" s="47"/>
      <c r="AC41" s="47"/>
      <c r="AD41" s="47"/>
      <c r="AE41" s="47"/>
      <c r="AF41" s="47"/>
    </row>
    <row r="42" spans="1:32" ht="15" customHeight="1">
      <c r="A42" s="30">
        <v>12</v>
      </c>
      <c r="B42" s="465"/>
      <c r="C42" s="466"/>
      <c r="D42" s="153"/>
      <c r="E42" s="95"/>
      <c r="F42" s="95"/>
      <c r="G42" s="95"/>
      <c r="H42" s="95"/>
      <c r="I42" s="96"/>
      <c r="J42" s="96"/>
      <c r="Q42" s="251"/>
      <c r="R42" s="178"/>
      <c r="S42" s="178"/>
      <c r="T42" s="178"/>
      <c r="U42" s="178"/>
      <c r="V42" s="178"/>
      <c r="AA42" s="47"/>
      <c r="AB42" s="47"/>
      <c r="AC42" s="47"/>
      <c r="AD42" s="47"/>
      <c r="AE42" s="47"/>
      <c r="AF42" s="47"/>
    </row>
    <row r="43" spans="1:32" ht="12.75">
      <c r="A43" s="30">
        <v>13</v>
      </c>
      <c r="B43" s="465"/>
      <c r="C43" s="466"/>
      <c r="D43" s="153"/>
      <c r="E43" s="95"/>
      <c r="F43" s="95"/>
      <c r="G43" s="95"/>
      <c r="H43" s="95"/>
      <c r="I43" s="96"/>
      <c r="J43" s="96"/>
      <c r="Q43" s="251"/>
      <c r="R43" s="178"/>
      <c r="S43" s="178"/>
      <c r="T43" s="178"/>
      <c r="U43" s="178"/>
      <c r="V43" s="178"/>
      <c r="AA43" s="47"/>
      <c r="AB43" s="47"/>
      <c r="AC43" s="47"/>
      <c r="AD43" s="47"/>
      <c r="AE43" s="47"/>
      <c r="AF43" s="47"/>
    </row>
    <row r="44" spans="1:32" ht="12.75">
      <c r="A44" s="30">
        <v>14</v>
      </c>
      <c r="B44" s="465"/>
      <c r="C44" s="466"/>
      <c r="D44" s="153"/>
      <c r="E44" s="95"/>
      <c r="F44" s="95"/>
      <c r="G44" s="95"/>
      <c r="H44" s="95"/>
      <c r="I44" s="96"/>
      <c r="J44" s="96"/>
      <c r="Q44" s="251"/>
      <c r="R44" s="178"/>
      <c r="S44" s="178"/>
      <c r="T44" s="178"/>
      <c r="U44" s="178"/>
      <c r="V44" s="178"/>
      <c r="AA44" s="47"/>
      <c r="AB44" s="47"/>
      <c r="AC44" s="47"/>
      <c r="AD44" s="47"/>
      <c r="AE44" s="47"/>
      <c r="AF44" s="47"/>
    </row>
    <row r="45" spans="1:32" ht="12.75">
      <c r="A45" s="30">
        <v>15</v>
      </c>
      <c r="B45" s="465"/>
      <c r="C45" s="466"/>
      <c r="D45" s="153"/>
      <c r="E45" s="95"/>
      <c r="F45" s="95"/>
      <c r="G45" s="95"/>
      <c r="H45" s="95"/>
      <c r="I45" s="96"/>
      <c r="J45" s="96"/>
      <c r="Q45" s="251"/>
      <c r="R45" s="178"/>
      <c r="S45" s="178"/>
      <c r="T45" s="178"/>
      <c r="U45" s="178"/>
      <c r="V45" s="178"/>
      <c r="AA45" s="47"/>
      <c r="AB45" s="47"/>
      <c r="AC45" s="47"/>
      <c r="AD45" s="47"/>
      <c r="AE45" s="47"/>
      <c r="AF45" s="47"/>
    </row>
    <row r="46" spans="1:32" ht="12.75">
      <c r="A46" s="30">
        <v>16</v>
      </c>
      <c r="B46" s="465"/>
      <c r="C46" s="466"/>
      <c r="D46" s="153"/>
      <c r="E46" s="95"/>
      <c r="F46" s="95"/>
      <c r="G46" s="95"/>
      <c r="H46" s="95"/>
      <c r="I46" s="96"/>
      <c r="J46" s="96"/>
      <c r="Q46" s="251"/>
      <c r="R46" s="178"/>
      <c r="S46" s="178"/>
      <c r="T46" s="178"/>
      <c r="U46" s="178"/>
      <c r="V46" s="178"/>
      <c r="AA46" s="47"/>
      <c r="AB46" s="47"/>
      <c r="AC46" s="47"/>
      <c r="AD46" s="47"/>
      <c r="AE46" s="47"/>
      <c r="AF46" s="47"/>
    </row>
    <row r="47" spans="1:32" ht="12.75">
      <c r="A47" s="30">
        <v>17</v>
      </c>
      <c r="B47" s="465"/>
      <c r="C47" s="466"/>
      <c r="D47" s="153"/>
      <c r="E47" s="95"/>
      <c r="F47" s="95"/>
      <c r="G47" s="95"/>
      <c r="H47" s="95"/>
      <c r="I47" s="96"/>
      <c r="J47" s="96"/>
      <c r="Q47" s="251"/>
      <c r="R47" s="178"/>
      <c r="S47" s="178"/>
      <c r="T47" s="178"/>
      <c r="U47" s="178"/>
      <c r="V47" s="178"/>
      <c r="AA47" s="47"/>
      <c r="AB47" s="47"/>
      <c r="AC47" s="47"/>
      <c r="AD47" s="47"/>
      <c r="AE47" s="47"/>
      <c r="AF47" s="47"/>
    </row>
    <row r="48" spans="1:32" ht="12.75" customHeight="1">
      <c r="A48" s="30">
        <v>18</v>
      </c>
      <c r="B48" s="465"/>
      <c r="C48" s="466"/>
      <c r="D48" s="153"/>
      <c r="E48" s="95"/>
      <c r="F48" s="95"/>
      <c r="G48" s="95"/>
      <c r="H48" s="95"/>
      <c r="I48" s="96"/>
      <c r="J48" s="96"/>
      <c r="Q48" s="251"/>
      <c r="R48" s="178"/>
      <c r="S48" s="178"/>
      <c r="T48" s="178"/>
      <c r="U48" s="178"/>
      <c r="V48" s="178"/>
      <c r="AA48" s="47"/>
      <c r="AB48" s="47"/>
      <c r="AC48" s="47"/>
      <c r="AD48" s="47"/>
      <c r="AE48" s="47"/>
      <c r="AF48" s="47"/>
    </row>
    <row r="49" spans="1:32" ht="12.75">
      <c r="A49" s="30">
        <v>19</v>
      </c>
      <c r="B49" s="465"/>
      <c r="C49" s="466"/>
      <c r="D49" s="153"/>
      <c r="E49" s="95"/>
      <c r="F49" s="95"/>
      <c r="G49" s="95"/>
      <c r="H49" s="95"/>
      <c r="I49" s="96"/>
      <c r="J49" s="96"/>
      <c r="Q49" s="251"/>
      <c r="R49" s="178"/>
      <c r="S49" s="178"/>
      <c r="T49" s="178"/>
      <c r="U49" s="178"/>
      <c r="V49" s="178"/>
      <c r="AA49" s="47"/>
      <c r="AB49" s="47"/>
      <c r="AC49" s="47"/>
      <c r="AD49" s="47"/>
      <c r="AE49" s="47"/>
      <c r="AF49" s="47"/>
    </row>
    <row r="50" spans="1:22" s="52" customFormat="1" ht="13.5" customHeight="1">
      <c r="A50" s="30">
        <v>20</v>
      </c>
      <c r="B50" s="465"/>
      <c r="C50" s="466"/>
      <c r="D50" s="153"/>
      <c r="E50" s="95"/>
      <c r="F50" s="95"/>
      <c r="G50" s="95"/>
      <c r="H50" s="95"/>
      <c r="I50" s="96"/>
      <c r="J50" s="96"/>
      <c r="Q50" s="252"/>
      <c r="R50" s="179"/>
      <c r="S50" s="179"/>
      <c r="T50" s="179"/>
      <c r="U50" s="179"/>
      <c r="V50" s="179"/>
    </row>
    <row r="51" spans="1:32" ht="12.75">
      <c r="A51" s="30">
        <v>21</v>
      </c>
      <c r="B51" s="465"/>
      <c r="C51" s="466"/>
      <c r="D51" s="153"/>
      <c r="E51" s="95"/>
      <c r="F51" s="95"/>
      <c r="G51" s="95"/>
      <c r="H51" s="95"/>
      <c r="I51" s="96"/>
      <c r="J51" s="96"/>
      <c r="Q51" s="251"/>
      <c r="R51" s="178"/>
      <c r="S51" s="178"/>
      <c r="T51" s="178"/>
      <c r="U51" s="178"/>
      <c r="V51" s="178"/>
      <c r="AA51" s="47"/>
      <c r="AB51" s="47"/>
      <c r="AC51" s="47"/>
      <c r="AD51" s="47"/>
      <c r="AE51" s="47"/>
      <c r="AF51" s="47"/>
    </row>
    <row r="52" spans="1:22" s="54" customFormat="1" ht="12.75">
      <c r="A52" s="30">
        <v>22</v>
      </c>
      <c r="B52" s="465"/>
      <c r="C52" s="466"/>
      <c r="D52" s="153"/>
      <c r="E52" s="95"/>
      <c r="F52" s="95"/>
      <c r="G52" s="95"/>
      <c r="H52" s="95"/>
      <c r="I52" s="96"/>
      <c r="J52" s="96"/>
      <c r="Q52" s="253"/>
      <c r="R52" s="180"/>
      <c r="S52" s="180"/>
      <c r="T52" s="180"/>
      <c r="U52" s="180"/>
      <c r="V52" s="180"/>
    </row>
    <row r="53" spans="1:22" s="53" customFormat="1" ht="12.75">
      <c r="A53" s="30">
        <v>23</v>
      </c>
      <c r="B53" s="465"/>
      <c r="C53" s="466"/>
      <c r="D53" s="153"/>
      <c r="E53" s="95"/>
      <c r="F53" s="95"/>
      <c r="G53" s="95"/>
      <c r="H53" s="95"/>
      <c r="I53" s="96"/>
      <c r="J53" s="96"/>
      <c r="Q53" s="254"/>
      <c r="R53" s="181"/>
      <c r="S53" s="181"/>
      <c r="T53" s="181"/>
      <c r="U53" s="181"/>
      <c r="V53" s="181"/>
    </row>
    <row r="54" spans="1:32" ht="12.75">
      <c r="A54" s="30">
        <v>24</v>
      </c>
      <c r="B54" s="465"/>
      <c r="C54" s="466"/>
      <c r="D54" s="153"/>
      <c r="E54" s="95"/>
      <c r="F54" s="95"/>
      <c r="G54" s="95"/>
      <c r="H54" s="95"/>
      <c r="I54" s="96"/>
      <c r="J54" s="96"/>
      <c r="Q54" s="251"/>
      <c r="R54" s="178"/>
      <c r="S54" s="178"/>
      <c r="T54" s="178"/>
      <c r="U54" s="178"/>
      <c r="V54" s="178"/>
      <c r="AA54" s="47"/>
      <c r="AB54" s="47"/>
      <c r="AC54" s="47"/>
      <c r="AD54" s="47"/>
      <c r="AE54" s="47"/>
      <c r="AF54" s="47"/>
    </row>
    <row r="55" spans="1:32" ht="12.75">
      <c r="A55" s="30">
        <v>25</v>
      </c>
      <c r="B55" s="465"/>
      <c r="C55" s="466"/>
      <c r="D55" s="153"/>
      <c r="E55" s="95"/>
      <c r="F55" s="95"/>
      <c r="G55" s="95"/>
      <c r="H55" s="95"/>
      <c r="I55" s="96"/>
      <c r="J55" s="96"/>
      <c r="Q55" s="251"/>
      <c r="R55" s="178"/>
      <c r="S55" s="178"/>
      <c r="T55" s="178"/>
      <c r="U55" s="178"/>
      <c r="V55" s="178"/>
      <c r="AA55" s="47"/>
      <c r="AB55" s="47"/>
      <c r="AC55" s="47"/>
      <c r="AD55" s="47"/>
      <c r="AE55" s="47"/>
      <c r="AF55" s="47"/>
    </row>
    <row r="56" spans="1:32" ht="12.75">
      <c r="A56" s="30">
        <v>26</v>
      </c>
      <c r="B56" s="465"/>
      <c r="C56" s="466"/>
      <c r="D56" s="153"/>
      <c r="E56" s="95"/>
      <c r="F56" s="95"/>
      <c r="G56" s="95"/>
      <c r="H56" s="95"/>
      <c r="I56" s="96"/>
      <c r="J56" s="96"/>
      <c r="Q56" s="251"/>
      <c r="R56" s="178"/>
      <c r="S56" s="178"/>
      <c r="T56" s="178"/>
      <c r="U56" s="178"/>
      <c r="V56" s="178"/>
      <c r="AA56" s="47"/>
      <c r="AB56" s="47"/>
      <c r="AC56" s="47"/>
      <c r="AD56" s="47"/>
      <c r="AE56" s="47"/>
      <c r="AF56" s="47"/>
    </row>
    <row r="57" spans="1:32" ht="12.75">
      <c r="A57" s="30">
        <v>27</v>
      </c>
      <c r="B57" s="465"/>
      <c r="C57" s="466"/>
      <c r="D57" s="153"/>
      <c r="E57" s="95"/>
      <c r="F57" s="95"/>
      <c r="G57" s="95"/>
      <c r="H57" s="95"/>
      <c r="I57" s="96"/>
      <c r="J57" s="96"/>
      <c r="Q57" s="251"/>
      <c r="R57" s="178"/>
      <c r="S57" s="178"/>
      <c r="T57" s="178"/>
      <c r="U57" s="178"/>
      <c r="V57" s="178"/>
      <c r="AA57" s="47"/>
      <c r="AB57" s="47"/>
      <c r="AC57" s="47"/>
      <c r="AD57" s="47"/>
      <c r="AE57" s="47"/>
      <c r="AF57" s="47"/>
    </row>
    <row r="58" spans="1:32" ht="12.75">
      <c r="A58" s="30">
        <v>28</v>
      </c>
      <c r="B58" s="465"/>
      <c r="C58" s="466"/>
      <c r="D58" s="153"/>
      <c r="E58" s="95"/>
      <c r="F58" s="95"/>
      <c r="G58" s="95"/>
      <c r="H58" s="95"/>
      <c r="I58" s="96"/>
      <c r="J58" s="96"/>
      <c r="Q58" s="251"/>
      <c r="R58" s="178"/>
      <c r="S58" s="178"/>
      <c r="T58" s="178"/>
      <c r="U58" s="178"/>
      <c r="V58" s="178"/>
      <c r="AA58" s="47"/>
      <c r="AB58" s="47"/>
      <c r="AC58" s="47"/>
      <c r="AD58" s="47"/>
      <c r="AE58" s="47"/>
      <c r="AF58" s="47"/>
    </row>
    <row r="59" spans="1:32" ht="12.75">
      <c r="A59" s="30">
        <v>29</v>
      </c>
      <c r="B59" s="467" t="s">
        <v>233</v>
      </c>
      <c r="C59" s="468"/>
      <c r="D59" s="469"/>
      <c r="E59" s="57">
        <f>COUNTIF(E31:E58,"x")</f>
        <v>0</v>
      </c>
      <c r="F59" s="57">
        <f>COUNTIF(F31:F58,"x")</f>
        <v>0</v>
      </c>
      <c r="G59" s="57">
        <f>COUNTIF(G31:G58,"x")</f>
        <v>0</v>
      </c>
      <c r="H59" s="57">
        <f>COUNTIF(H31:H58,"x")</f>
        <v>0</v>
      </c>
      <c r="I59" s="97">
        <f>SUM(I31:I58)</f>
        <v>0</v>
      </c>
      <c r="J59" s="97"/>
      <c r="Q59" s="251"/>
      <c r="R59" s="178"/>
      <c r="S59" s="178"/>
      <c r="T59" s="178"/>
      <c r="U59" s="178"/>
      <c r="V59" s="178"/>
      <c r="AA59" s="47"/>
      <c r="AB59" s="47"/>
      <c r="AC59" s="47"/>
      <c r="AD59" s="47"/>
      <c r="AE59" s="47"/>
      <c r="AF59" s="47"/>
    </row>
    <row r="60" spans="17:32" ht="12.75">
      <c r="Q60" s="251"/>
      <c r="R60" s="178"/>
      <c r="S60" s="178"/>
      <c r="T60" s="178"/>
      <c r="U60" s="178"/>
      <c r="V60" s="178"/>
      <c r="AA60" s="47"/>
      <c r="AB60" s="47"/>
      <c r="AC60" s="47"/>
      <c r="AD60" s="47"/>
      <c r="AE60" s="47"/>
      <c r="AF60" s="47"/>
    </row>
    <row r="61" spans="1:10" ht="12.75">
      <c r="A61" s="338"/>
      <c r="B61" s="338"/>
      <c r="C61" s="338"/>
      <c r="D61" s="338"/>
      <c r="E61" s="338"/>
      <c r="F61" s="338"/>
      <c r="G61" s="338"/>
      <c r="H61" s="338"/>
      <c r="I61" s="338"/>
      <c r="J61" s="338"/>
    </row>
    <row r="62" spans="1:10" ht="12.75">
      <c r="A62" s="337" t="s">
        <v>405</v>
      </c>
      <c r="B62" s="337"/>
      <c r="C62" s="337"/>
      <c r="D62" s="337"/>
      <c r="E62" s="337"/>
      <c r="F62" s="337"/>
      <c r="G62" s="337"/>
      <c r="H62" s="337"/>
      <c r="I62" s="337"/>
      <c r="J62" s="337"/>
    </row>
    <row r="63" spans="1:10" ht="12.75">
      <c r="A63" s="337" t="s">
        <v>344</v>
      </c>
      <c r="B63" s="337"/>
      <c r="C63" s="337"/>
      <c r="D63" s="337"/>
      <c r="E63" s="337"/>
      <c r="F63" s="337"/>
      <c r="G63" s="337"/>
      <c r="H63" s="337"/>
      <c r="I63" s="337"/>
      <c r="J63" s="337"/>
    </row>
    <row r="64" spans="1:10" ht="12.75">
      <c r="A64" s="337" t="s">
        <v>439</v>
      </c>
      <c r="B64" s="337"/>
      <c r="C64" s="337"/>
      <c r="D64" s="337"/>
      <c r="E64" s="337"/>
      <c r="F64" s="337"/>
      <c r="G64" s="337"/>
      <c r="H64" s="337"/>
      <c r="I64" s="337"/>
      <c r="J64" s="337"/>
    </row>
    <row r="65" spans="1:10" ht="51.75" customHeight="1">
      <c r="A65" s="470" t="s">
        <v>435</v>
      </c>
      <c r="B65" s="471"/>
      <c r="C65" s="471"/>
      <c r="D65" s="471"/>
      <c r="E65" s="471"/>
      <c r="F65" s="471"/>
      <c r="G65" s="471"/>
      <c r="H65" s="471"/>
      <c r="I65" s="471"/>
      <c r="J65" s="471"/>
    </row>
    <row r="66" spans="1:3" ht="12.75">
      <c r="A66" s="55"/>
      <c r="B66" s="55"/>
      <c r="C66" s="55"/>
    </row>
    <row r="67" ht="12.75">
      <c r="A67" s="305" t="s">
        <v>531</v>
      </c>
    </row>
    <row r="68" spans="1:10" ht="12.75">
      <c r="A68" s="472" t="s">
        <v>52</v>
      </c>
      <c r="B68" s="474" t="s">
        <v>519</v>
      </c>
      <c r="C68" s="475"/>
      <c r="D68" s="475"/>
      <c r="E68" s="475"/>
      <c r="F68" s="475"/>
      <c r="G68" s="475"/>
      <c r="H68" s="475"/>
      <c r="I68" s="475"/>
      <c r="J68" s="476"/>
    </row>
    <row r="69" spans="1:10" ht="67.5">
      <c r="A69" s="473"/>
      <c r="B69" s="477" t="s">
        <v>1</v>
      </c>
      <c r="C69" s="478"/>
      <c r="D69" s="360" t="s">
        <v>446</v>
      </c>
      <c r="E69" s="2" t="s">
        <v>53</v>
      </c>
      <c r="F69" s="2" t="s">
        <v>250</v>
      </c>
      <c r="G69" s="2" t="s">
        <v>62</v>
      </c>
      <c r="H69" s="2" t="s">
        <v>164</v>
      </c>
      <c r="I69" s="302" t="s">
        <v>520</v>
      </c>
      <c r="J69" s="302" t="s">
        <v>522</v>
      </c>
    </row>
    <row r="70" spans="1:10" ht="13.5" thickBot="1">
      <c r="A70" s="301" t="s">
        <v>2</v>
      </c>
      <c r="B70" s="479" t="s">
        <v>3</v>
      </c>
      <c r="C70" s="480"/>
      <c r="D70" s="297" t="s">
        <v>4</v>
      </c>
      <c r="E70" s="46" t="s">
        <v>7</v>
      </c>
      <c r="F70" s="46" t="s">
        <v>8</v>
      </c>
      <c r="G70" s="46" t="s">
        <v>9</v>
      </c>
      <c r="H70" s="46" t="s">
        <v>10</v>
      </c>
      <c r="I70" s="46" t="s">
        <v>11</v>
      </c>
      <c r="J70" s="46" t="s">
        <v>131</v>
      </c>
    </row>
    <row r="71" spans="1:10" ht="13.5" thickTop="1">
      <c r="A71" s="29">
        <v>1</v>
      </c>
      <c r="B71" s="481"/>
      <c r="C71" s="482"/>
      <c r="D71" s="153"/>
      <c r="E71" s="157"/>
      <c r="F71" s="157"/>
      <c r="G71" s="157"/>
      <c r="H71" s="157"/>
      <c r="I71" s="160"/>
      <c r="J71" s="160"/>
    </row>
    <row r="72" spans="1:10" ht="12.75">
      <c r="A72" s="29">
        <v>2</v>
      </c>
      <c r="B72" s="465"/>
      <c r="C72" s="466"/>
      <c r="D72" s="153"/>
      <c r="E72" s="95"/>
      <c r="F72" s="95"/>
      <c r="G72" s="95"/>
      <c r="H72" s="95"/>
      <c r="I72" s="96"/>
      <c r="J72" s="96"/>
    </row>
    <row r="73" spans="1:10" ht="12.75">
      <c r="A73" s="29">
        <v>3</v>
      </c>
      <c r="B73" s="465"/>
      <c r="C73" s="466"/>
      <c r="D73" s="153"/>
      <c r="E73" s="95"/>
      <c r="F73" s="95"/>
      <c r="G73" s="95"/>
      <c r="H73" s="95"/>
      <c r="I73" s="96"/>
      <c r="J73" s="96"/>
    </row>
    <row r="74" spans="1:10" ht="12.75">
      <c r="A74" s="29">
        <v>4</v>
      </c>
      <c r="B74" s="465"/>
      <c r="C74" s="466"/>
      <c r="D74" s="153"/>
      <c r="E74" s="95"/>
      <c r="F74" s="95"/>
      <c r="G74" s="95"/>
      <c r="H74" s="95"/>
      <c r="I74" s="96"/>
      <c r="J74" s="96"/>
    </row>
    <row r="75" spans="1:10" ht="12.75">
      <c r="A75" s="29">
        <v>5</v>
      </c>
      <c r="B75" s="465"/>
      <c r="C75" s="466"/>
      <c r="D75" s="153"/>
      <c r="E75" s="95"/>
      <c r="F75" s="95"/>
      <c r="G75" s="95"/>
      <c r="H75" s="95"/>
      <c r="I75" s="96"/>
      <c r="J75" s="96"/>
    </row>
    <row r="76" spans="1:10" ht="12.75">
      <c r="A76" s="29">
        <v>6</v>
      </c>
      <c r="B76" s="465"/>
      <c r="C76" s="466"/>
      <c r="D76" s="153"/>
      <c r="E76" s="95"/>
      <c r="F76" s="95"/>
      <c r="G76" s="95"/>
      <c r="H76" s="95"/>
      <c r="I76" s="96"/>
      <c r="J76" s="96"/>
    </row>
    <row r="77" spans="1:10" ht="12.75">
      <c r="A77" s="29">
        <v>7</v>
      </c>
      <c r="B77" s="465"/>
      <c r="C77" s="466"/>
      <c r="D77" s="153"/>
      <c r="E77" s="95"/>
      <c r="F77" s="95"/>
      <c r="G77" s="95"/>
      <c r="H77" s="95"/>
      <c r="I77" s="96"/>
      <c r="J77" s="96"/>
    </row>
    <row r="78" spans="1:10" ht="12.75">
      <c r="A78" s="29">
        <v>8</v>
      </c>
      <c r="B78" s="465"/>
      <c r="C78" s="466"/>
      <c r="D78" s="153"/>
      <c r="E78" s="95"/>
      <c r="F78" s="95"/>
      <c r="G78" s="95"/>
      <c r="H78" s="95"/>
      <c r="I78" s="96"/>
      <c r="J78" s="96"/>
    </row>
    <row r="79" spans="1:10" ht="12.75">
      <c r="A79" s="29">
        <v>9</v>
      </c>
      <c r="B79" s="465"/>
      <c r="C79" s="466"/>
      <c r="D79" s="153"/>
      <c r="E79" s="95"/>
      <c r="F79" s="95"/>
      <c r="G79" s="95"/>
      <c r="H79" s="95"/>
      <c r="I79" s="96"/>
      <c r="J79" s="96"/>
    </row>
    <row r="80" spans="1:10" ht="12.75">
      <c r="A80" s="30">
        <v>10</v>
      </c>
      <c r="B80" s="465"/>
      <c r="C80" s="466"/>
      <c r="D80" s="153"/>
      <c r="E80" s="95"/>
      <c r="F80" s="95"/>
      <c r="G80" s="95"/>
      <c r="H80" s="95"/>
      <c r="I80" s="96"/>
      <c r="J80" s="96"/>
    </row>
    <row r="81" spans="1:10" ht="12.75">
      <c r="A81" s="30">
        <v>11</v>
      </c>
      <c r="B81" s="465"/>
      <c r="C81" s="466"/>
      <c r="D81" s="153"/>
      <c r="E81" s="95"/>
      <c r="F81" s="95"/>
      <c r="G81" s="95"/>
      <c r="H81" s="95"/>
      <c r="I81" s="96"/>
      <c r="J81" s="96"/>
    </row>
    <row r="82" spans="1:10" ht="12.75">
      <c r="A82" s="30">
        <v>12</v>
      </c>
      <c r="B82" s="465"/>
      <c r="C82" s="466"/>
      <c r="D82" s="153"/>
      <c r="E82" s="95"/>
      <c r="F82" s="95"/>
      <c r="G82" s="95"/>
      <c r="H82" s="95"/>
      <c r="I82" s="96"/>
      <c r="J82" s="96"/>
    </row>
    <row r="83" spans="1:10" ht="12.75">
      <c r="A83" s="30">
        <v>13</v>
      </c>
      <c r="B83" s="465"/>
      <c r="C83" s="466"/>
      <c r="D83" s="153"/>
      <c r="E83" s="95"/>
      <c r="F83" s="95"/>
      <c r="G83" s="95"/>
      <c r="H83" s="95"/>
      <c r="I83" s="96"/>
      <c r="J83" s="96"/>
    </row>
    <row r="84" spans="1:10" ht="12.75">
      <c r="A84" s="30">
        <v>14</v>
      </c>
      <c r="B84" s="465"/>
      <c r="C84" s="466"/>
      <c r="D84" s="153"/>
      <c r="E84" s="95"/>
      <c r="F84" s="95"/>
      <c r="G84" s="95"/>
      <c r="H84" s="95"/>
      <c r="I84" s="96"/>
      <c r="J84" s="96"/>
    </row>
    <row r="85" spans="1:10" ht="12.75">
      <c r="A85" s="30">
        <v>15</v>
      </c>
      <c r="B85" s="465"/>
      <c r="C85" s="466"/>
      <c r="D85" s="153"/>
      <c r="E85" s="95"/>
      <c r="F85" s="95"/>
      <c r="G85" s="95"/>
      <c r="H85" s="95"/>
      <c r="I85" s="96"/>
      <c r="J85" s="96"/>
    </row>
    <row r="86" spans="1:10" ht="12.75">
      <c r="A86" s="30">
        <v>16</v>
      </c>
      <c r="B86" s="465"/>
      <c r="C86" s="466"/>
      <c r="D86" s="153"/>
      <c r="E86" s="95"/>
      <c r="F86" s="95"/>
      <c r="G86" s="95"/>
      <c r="H86" s="95"/>
      <c r="I86" s="96"/>
      <c r="J86" s="96"/>
    </row>
    <row r="87" spans="1:10" ht="12.75">
      <c r="A87" s="30">
        <v>17</v>
      </c>
      <c r="B87" s="465"/>
      <c r="C87" s="466"/>
      <c r="D87" s="153"/>
      <c r="E87" s="95"/>
      <c r="F87" s="95"/>
      <c r="G87" s="95"/>
      <c r="H87" s="95"/>
      <c r="I87" s="96"/>
      <c r="J87" s="96"/>
    </row>
    <row r="88" spans="1:10" ht="12.75">
      <c r="A88" s="30">
        <v>18</v>
      </c>
      <c r="B88" s="465"/>
      <c r="C88" s="466"/>
      <c r="D88" s="153"/>
      <c r="E88" s="95"/>
      <c r="F88" s="95"/>
      <c r="G88" s="95"/>
      <c r="H88" s="95"/>
      <c r="I88" s="96"/>
      <c r="J88" s="96"/>
    </row>
    <row r="89" spans="1:10" ht="12.75">
      <c r="A89" s="30">
        <v>19</v>
      </c>
      <c r="B89" s="465"/>
      <c r="C89" s="466"/>
      <c r="D89" s="153"/>
      <c r="E89" s="95"/>
      <c r="F89" s="95"/>
      <c r="G89" s="95"/>
      <c r="H89" s="95"/>
      <c r="I89" s="96"/>
      <c r="J89" s="96"/>
    </row>
    <row r="90" spans="1:10" ht="12.75">
      <c r="A90" s="30">
        <v>20</v>
      </c>
      <c r="B90" s="465"/>
      <c r="C90" s="466"/>
      <c r="D90" s="153"/>
      <c r="E90" s="95"/>
      <c r="F90" s="95"/>
      <c r="G90" s="95"/>
      <c r="H90" s="95"/>
      <c r="I90" s="96"/>
      <c r="J90" s="96"/>
    </row>
    <row r="91" spans="1:10" ht="12.75">
      <c r="A91" s="30">
        <v>21</v>
      </c>
      <c r="B91" s="465"/>
      <c r="C91" s="466"/>
      <c r="D91" s="153"/>
      <c r="E91" s="95"/>
      <c r="F91" s="95"/>
      <c r="G91" s="95"/>
      <c r="H91" s="95"/>
      <c r="I91" s="96"/>
      <c r="J91" s="96"/>
    </row>
    <row r="92" spans="1:10" ht="12.75">
      <c r="A92" s="30">
        <v>22</v>
      </c>
      <c r="B92" s="465"/>
      <c r="C92" s="466"/>
      <c r="D92" s="153"/>
      <c r="E92" s="95"/>
      <c r="F92" s="95"/>
      <c r="G92" s="95"/>
      <c r="H92" s="95"/>
      <c r="I92" s="96"/>
      <c r="J92" s="96"/>
    </row>
    <row r="93" spans="1:10" ht="12.75">
      <c r="A93" s="30">
        <v>23</v>
      </c>
      <c r="B93" s="465"/>
      <c r="C93" s="466"/>
      <c r="D93" s="153"/>
      <c r="E93" s="95"/>
      <c r="F93" s="95"/>
      <c r="G93" s="95"/>
      <c r="H93" s="95"/>
      <c r="I93" s="96"/>
      <c r="J93" s="96"/>
    </row>
    <row r="94" spans="1:10" ht="12.75">
      <c r="A94" s="30">
        <v>24</v>
      </c>
      <c r="B94" s="465"/>
      <c r="C94" s="466"/>
      <c r="D94" s="153"/>
      <c r="E94" s="95"/>
      <c r="F94" s="95"/>
      <c r="G94" s="95"/>
      <c r="H94" s="95"/>
      <c r="I94" s="96"/>
      <c r="J94" s="96"/>
    </row>
    <row r="95" spans="1:10" ht="12.75">
      <c r="A95" s="30">
        <v>25</v>
      </c>
      <c r="B95" s="465"/>
      <c r="C95" s="466"/>
      <c r="D95" s="153"/>
      <c r="E95" s="95"/>
      <c r="F95" s="95"/>
      <c r="G95" s="95"/>
      <c r="H95" s="95"/>
      <c r="I95" s="96"/>
      <c r="J95" s="96"/>
    </row>
    <row r="96" spans="1:10" ht="12.75">
      <c r="A96" s="30">
        <v>26</v>
      </c>
      <c r="B96" s="465"/>
      <c r="C96" s="466"/>
      <c r="D96" s="153"/>
      <c r="E96" s="95"/>
      <c r="F96" s="95"/>
      <c r="G96" s="95"/>
      <c r="H96" s="95"/>
      <c r="I96" s="96"/>
      <c r="J96" s="96"/>
    </row>
    <row r="97" spans="1:10" ht="12.75">
      <c r="A97" s="30">
        <v>27</v>
      </c>
      <c r="B97" s="465"/>
      <c r="C97" s="466"/>
      <c r="D97" s="153"/>
      <c r="E97" s="95"/>
      <c r="F97" s="95"/>
      <c r="G97" s="95"/>
      <c r="H97" s="95"/>
      <c r="I97" s="96"/>
      <c r="J97" s="96"/>
    </row>
    <row r="98" spans="1:10" ht="12.75">
      <c r="A98" s="30">
        <v>28</v>
      </c>
      <c r="B98" s="465"/>
      <c r="C98" s="466"/>
      <c r="D98" s="153"/>
      <c r="E98" s="95"/>
      <c r="F98" s="95"/>
      <c r="G98" s="95"/>
      <c r="H98" s="95"/>
      <c r="I98" s="96"/>
      <c r="J98" s="96"/>
    </row>
    <row r="99" spans="1:10" ht="12.75">
      <c r="A99" s="30">
        <v>29</v>
      </c>
      <c r="B99" s="467" t="s">
        <v>233</v>
      </c>
      <c r="C99" s="468"/>
      <c r="D99" s="469"/>
      <c r="E99" s="57">
        <f>COUNTIF(E71:E98,"x")</f>
        <v>0</v>
      </c>
      <c r="F99" s="57">
        <f>COUNTIF(F71:F98,"x")</f>
        <v>0</v>
      </c>
      <c r="G99" s="57">
        <f>COUNTIF(G71:G98,"x")</f>
        <v>0</v>
      </c>
      <c r="H99" s="57">
        <f>COUNTIF(H71:H98,"x")</f>
        <v>0</v>
      </c>
      <c r="I99" s="97">
        <f>SUM(I71:I98)</f>
        <v>0</v>
      </c>
      <c r="J99" s="97"/>
    </row>
    <row r="101" spans="1:10" ht="12.75">
      <c r="A101" s="338"/>
      <c r="B101" s="338"/>
      <c r="C101" s="338"/>
      <c r="D101" s="338"/>
      <c r="E101" s="338"/>
      <c r="F101" s="338"/>
      <c r="G101" s="338"/>
      <c r="H101" s="338"/>
      <c r="I101" s="338"/>
      <c r="J101" s="338"/>
    </row>
    <row r="102" spans="1:10" ht="12.75">
      <c r="A102" s="337" t="s">
        <v>405</v>
      </c>
      <c r="B102" s="337"/>
      <c r="C102" s="337"/>
      <c r="D102" s="337"/>
      <c r="E102" s="337"/>
      <c r="F102" s="337"/>
      <c r="G102" s="337"/>
      <c r="H102" s="337"/>
      <c r="I102" s="337"/>
      <c r="J102" s="337"/>
    </row>
    <row r="103" spans="1:10" ht="12.75">
      <c r="A103" s="337" t="s">
        <v>344</v>
      </c>
      <c r="B103" s="337"/>
      <c r="C103" s="337"/>
      <c r="D103" s="337"/>
      <c r="E103" s="337"/>
      <c r="F103" s="337"/>
      <c r="G103" s="337"/>
      <c r="H103" s="337"/>
      <c r="I103" s="337"/>
      <c r="J103" s="337"/>
    </row>
    <row r="104" spans="1:10" ht="12.75">
      <c r="A104" s="337" t="s">
        <v>439</v>
      </c>
      <c r="B104" s="337"/>
      <c r="C104" s="337"/>
      <c r="D104" s="337"/>
      <c r="E104" s="337"/>
      <c r="F104" s="337"/>
      <c r="G104" s="337"/>
      <c r="H104" s="337"/>
      <c r="I104" s="337"/>
      <c r="J104" s="337"/>
    </row>
    <row r="105" spans="1:10" ht="38.25" customHeight="1">
      <c r="A105" s="470" t="s">
        <v>435</v>
      </c>
      <c r="B105" s="471"/>
      <c r="C105" s="471"/>
      <c r="D105" s="471"/>
      <c r="E105" s="471"/>
      <c r="F105" s="471"/>
      <c r="G105" s="471"/>
      <c r="H105" s="471"/>
      <c r="I105" s="471"/>
      <c r="J105" s="471"/>
    </row>
    <row r="106" spans="1:10" ht="12.75">
      <c r="A106" s="80"/>
      <c r="B106" s="73"/>
      <c r="C106" s="73"/>
      <c r="D106" s="73"/>
      <c r="E106" s="73"/>
      <c r="F106" s="73"/>
      <c r="G106" s="73"/>
      <c r="H106" s="73"/>
      <c r="I106" s="73"/>
      <c r="J106" s="73"/>
    </row>
  </sheetData>
  <sheetProtection password="EB4B" sheet="1" objects="1" scenarios="1" selectLockedCells="1"/>
  <mergeCells count="98">
    <mergeCell ref="B51:C51"/>
    <mergeCell ref="B56:C56"/>
    <mergeCell ref="B37:C37"/>
    <mergeCell ref="B38:C38"/>
    <mergeCell ref="B39:C39"/>
    <mergeCell ref="B40:C40"/>
    <mergeCell ref="B41:C41"/>
    <mergeCell ref="B42:C42"/>
    <mergeCell ref="B43:C43"/>
    <mergeCell ref="B44:C44"/>
    <mergeCell ref="B46:C46"/>
    <mergeCell ref="B57:C57"/>
    <mergeCell ref="B58:C58"/>
    <mergeCell ref="B47:C47"/>
    <mergeCell ref="B48:C48"/>
    <mergeCell ref="B49:C49"/>
    <mergeCell ref="B50:C50"/>
    <mergeCell ref="B52:C52"/>
    <mergeCell ref="B53:C53"/>
    <mergeCell ref="B54:C54"/>
    <mergeCell ref="B55:C55"/>
    <mergeCell ref="B33:C33"/>
    <mergeCell ref="A65:J65"/>
    <mergeCell ref="F18:G18"/>
    <mergeCell ref="B21:G21"/>
    <mergeCell ref="B20:G20"/>
    <mergeCell ref="B23:G23"/>
    <mergeCell ref="B18:E19"/>
    <mergeCell ref="B45:C45"/>
    <mergeCell ref="B35:C35"/>
    <mergeCell ref="B36:C36"/>
    <mergeCell ref="B13:G13"/>
    <mergeCell ref="A10:B10"/>
    <mergeCell ref="A11:B11"/>
    <mergeCell ref="A12:I12"/>
    <mergeCell ref="B24:G24"/>
    <mergeCell ref="B30:C30"/>
    <mergeCell ref="B28:J28"/>
    <mergeCell ref="B29:C29"/>
    <mergeCell ref="H11:I11"/>
    <mergeCell ref="A4:J4"/>
    <mergeCell ref="C11:F11"/>
    <mergeCell ref="A8:J8"/>
    <mergeCell ref="A9:C9"/>
    <mergeCell ref="B2:D2"/>
    <mergeCell ref="E2:I2"/>
    <mergeCell ref="D9:I9"/>
    <mergeCell ref="C10:I10"/>
    <mergeCell ref="B15:G15"/>
    <mergeCell ref="B25:G25"/>
    <mergeCell ref="F19:G19"/>
    <mergeCell ref="B31:C31"/>
    <mergeCell ref="B32:C32"/>
    <mergeCell ref="A1:J1"/>
    <mergeCell ref="A3:J3"/>
    <mergeCell ref="A5:J5"/>
    <mergeCell ref="A7:J7"/>
    <mergeCell ref="B6:I6"/>
    <mergeCell ref="B17:G17"/>
    <mergeCell ref="C16:G16"/>
    <mergeCell ref="A68:A69"/>
    <mergeCell ref="B68:J68"/>
    <mergeCell ref="B69:C69"/>
    <mergeCell ref="B70:C70"/>
    <mergeCell ref="B22:G22"/>
    <mergeCell ref="B34:C34"/>
    <mergeCell ref="B59:D59"/>
    <mergeCell ref="A28:A29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B96:C96"/>
    <mergeCell ref="B97:C97"/>
    <mergeCell ref="B98:C98"/>
    <mergeCell ref="B99:D99"/>
    <mergeCell ref="A105:J105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Munka13"/>
  <dimension ref="A1:AD138"/>
  <sheetViews>
    <sheetView zoomScalePageLayoutView="0" workbookViewId="0" topLeftCell="A48">
      <selection activeCell="A53" sqref="A53:J77"/>
    </sheetView>
  </sheetViews>
  <sheetFormatPr defaultColWidth="9.140625" defaultRowHeight="12.75"/>
  <cols>
    <col min="1" max="1" width="4.7109375" style="105" customWidth="1"/>
    <col min="2" max="2" width="18.7109375" style="105" customWidth="1"/>
    <col min="3" max="3" width="10.57421875" style="105" customWidth="1"/>
    <col min="4" max="6" width="13.421875" style="105" customWidth="1"/>
    <col min="7" max="7" width="12.57421875" style="105" customWidth="1"/>
    <col min="8" max="8" width="5.421875" style="105" customWidth="1"/>
    <col min="9" max="9" width="4.8515625" style="105" customWidth="1"/>
    <col min="10" max="26" width="8.00390625" style="105" customWidth="1"/>
    <col min="27" max="27" width="8.00390625" style="267" customWidth="1"/>
    <col min="28" max="30" width="8.00390625" style="198" customWidth="1"/>
    <col min="31" max="16384" width="9.140625" style="105" customWidth="1"/>
  </cols>
  <sheetData>
    <row r="1" spans="1:27" ht="12" customHeight="1">
      <c r="A1" s="637"/>
      <c r="B1" s="637"/>
      <c r="C1" s="637"/>
      <c r="D1" s="637"/>
      <c r="E1" s="637"/>
      <c r="F1" s="637"/>
      <c r="G1" s="637"/>
      <c r="H1" s="637"/>
      <c r="AA1" s="267" t="s">
        <v>532</v>
      </c>
    </row>
    <row r="2" spans="1:27" ht="24" customHeight="1">
      <c r="A2" s="106"/>
      <c r="B2" s="107" t="s">
        <v>394</v>
      </c>
      <c r="C2" s="107"/>
      <c r="D2" s="641"/>
      <c r="E2" s="641"/>
      <c r="F2" s="641"/>
      <c r="G2" s="641"/>
      <c r="H2" s="106"/>
      <c r="AA2" s="268"/>
    </row>
    <row r="3" spans="1:8" ht="12" customHeight="1">
      <c r="A3" s="637"/>
      <c r="B3" s="637"/>
      <c r="C3" s="637"/>
      <c r="D3" s="637"/>
      <c r="E3" s="637"/>
      <c r="F3" s="637"/>
      <c r="G3" s="637"/>
      <c r="H3" s="637"/>
    </row>
    <row r="4" spans="1:8" ht="12" customHeight="1">
      <c r="A4" s="639"/>
      <c r="B4" s="639"/>
      <c r="C4" s="639"/>
      <c r="D4" s="639"/>
      <c r="E4" s="639"/>
      <c r="F4" s="639"/>
      <c r="G4" s="639"/>
      <c r="H4" s="639"/>
    </row>
    <row r="5" spans="1:8" ht="12" customHeight="1">
      <c r="A5" s="638"/>
      <c r="B5" s="638"/>
      <c r="C5" s="638"/>
      <c r="D5" s="638"/>
      <c r="E5" s="638"/>
      <c r="F5" s="638"/>
      <c r="G5" s="638"/>
      <c r="H5" s="638"/>
    </row>
    <row r="6" spans="1:8" ht="24" customHeight="1">
      <c r="A6" s="108"/>
      <c r="B6" s="640" t="s">
        <v>200</v>
      </c>
      <c r="C6" s="587"/>
      <c r="D6" s="587"/>
      <c r="E6" s="587"/>
      <c r="F6" s="587"/>
      <c r="G6" s="587"/>
      <c r="H6" s="108"/>
    </row>
    <row r="7" spans="1:8" ht="12" customHeight="1">
      <c r="A7" s="638"/>
      <c r="B7" s="638"/>
      <c r="C7" s="638"/>
      <c r="D7" s="638"/>
      <c r="E7" s="638"/>
      <c r="F7" s="638"/>
      <c r="G7" s="638"/>
      <c r="H7" s="638"/>
    </row>
    <row r="8" spans="1:8" ht="46.5" customHeight="1">
      <c r="A8" s="642" t="s">
        <v>535</v>
      </c>
      <c r="B8" s="643"/>
      <c r="C8" s="643"/>
      <c r="D8" s="643"/>
      <c r="E8" s="643"/>
      <c r="F8" s="643"/>
      <c r="G8" s="643"/>
      <c r="H8" s="107" t="s">
        <v>502</v>
      </c>
    </row>
    <row r="9" spans="1:7" ht="15" customHeight="1">
      <c r="A9" s="646" t="s">
        <v>253</v>
      </c>
      <c r="B9" s="555"/>
      <c r="C9" s="593"/>
      <c r="D9" s="647"/>
      <c r="E9" s="592"/>
      <c r="F9" s="592"/>
      <c r="G9" s="592"/>
    </row>
    <row r="10" spans="1:7" ht="15" customHeight="1">
      <c r="A10" s="646" t="s">
        <v>23</v>
      </c>
      <c r="B10" s="593"/>
      <c r="C10" s="644"/>
      <c r="D10" s="581"/>
      <c r="E10" s="581"/>
      <c r="F10" s="581"/>
      <c r="G10" s="581"/>
    </row>
    <row r="11" spans="1:7" ht="15" customHeight="1">
      <c r="A11" s="594" t="s">
        <v>331</v>
      </c>
      <c r="B11" s="594"/>
      <c r="C11" s="644"/>
      <c r="D11" s="581"/>
      <c r="E11" s="581"/>
      <c r="F11" s="67" t="s">
        <v>24</v>
      </c>
      <c r="G11" s="102"/>
    </row>
    <row r="12" spans="1:30" s="110" customFormat="1" ht="33" customHeight="1">
      <c r="A12" s="630" t="s">
        <v>214</v>
      </c>
      <c r="B12" s="631"/>
      <c r="C12" s="631"/>
      <c r="D12" s="631"/>
      <c r="E12" s="631"/>
      <c r="F12" s="631"/>
      <c r="G12" s="631"/>
      <c r="AA12" s="269"/>
      <c r="AB12" s="199"/>
      <c r="AC12" s="199"/>
      <c r="AD12" s="199"/>
    </row>
    <row r="13" spans="1:30" s="83" customFormat="1" ht="25.5">
      <c r="A13" s="70" t="s">
        <v>25</v>
      </c>
      <c r="B13" s="632" t="s">
        <v>26</v>
      </c>
      <c r="C13" s="632"/>
      <c r="D13" s="632"/>
      <c r="E13" s="632"/>
      <c r="F13" s="70" t="s">
        <v>27</v>
      </c>
      <c r="G13" s="70" t="s">
        <v>28</v>
      </c>
      <c r="AA13" s="270"/>
      <c r="AB13" s="200"/>
      <c r="AC13" s="200"/>
      <c r="AD13" s="200"/>
    </row>
    <row r="14" spans="1:30" s="109" customFormat="1" ht="13.5" thickBot="1">
      <c r="A14" s="114" t="s">
        <v>2</v>
      </c>
      <c r="B14" s="645" t="s">
        <v>3</v>
      </c>
      <c r="C14" s="645"/>
      <c r="D14" s="645"/>
      <c r="E14" s="645"/>
      <c r="F14" s="114" t="s">
        <v>4</v>
      </c>
      <c r="G14" s="114" t="s">
        <v>7</v>
      </c>
      <c r="AA14" s="271"/>
      <c r="AB14" s="201"/>
      <c r="AC14" s="201"/>
      <c r="AD14" s="201"/>
    </row>
    <row r="15" spans="1:7" ht="15" customHeight="1" thickTop="1">
      <c r="A15" s="45">
        <v>1</v>
      </c>
      <c r="B15" s="648" t="s">
        <v>29</v>
      </c>
      <c r="C15" s="648"/>
      <c r="D15" s="648"/>
      <c r="E15" s="648"/>
      <c r="F15" s="115" t="s">
        <v>30</v>
      </c>
      <c r="G15" s="116"/>
    </row>
    <row r="16" spans="1:8" ht="15" customHeight="1">
      <c r="A16" s="29">
        <v>2</v>
      </c>
      <c r="B16" s="646" t="s">
        <v>327</v>
      </c>
      <c r="C16" s="646"/>
      <c r="D16" s="646"/>
      <c r="E16" s="646"/>
      <c r="F16" s="69" t="s">
        <v>30</v>
      </c>
      <c r="G16" s="104"/>
      <c r="H16" s="105" t="str">
        <f>IF(G16&gt;G15,"HIBA - nem lehet több a lakások számánál"," ")</f>
        <v> </v>
      </c>
    </row>
    <row r="17" spans="1:8" ht="15" customHeight="1">
      <c r="A17" s="29">
        <v>3</v>
      </c>
      <c r="B17" s="646" t="s">
        <v>254</v>
      </c>
      <c r="C17" s="646"/>
      <c r="D17" s="646"/>
      <c r="E17" s="646"/>
      <c r="F17" s="69" t="s">
        <v>30</v>
      </c>
      <c r="G17" s="104"/>
      <c r="H17" s="105" t="str">
        <f>IF((G17+G16)&gt;G15,"HIBA - d03+d02 nem lehet több a lakások számánál"," ")</f>
        <v> </v>
      </c>
    </row>
    <row r="18" spans="1:7" ht="15" customHeight="1">
      <c r="A18" s="29">
        <v>4</v>
      </c>
      <c r="B18" s="646" t="s">
        <v>255</v>
      </c>
      <c r="C18" s="646"/>
      <c r="D18" s="646"/>
      <c r="E18" s="646"/>
      <c r="F18" s="69" t="s">
        <v>30</v>
      </c>
      <c r="G18" s="104"/>
    </row>
    <row r="19" spans="1:7" ht="15" customHeight="1">
      <c r="A19" s="29">
        <v>5</v>
      </c>
      <c r="B19" s="646" t="s">
        <v>256</v>
      </c>
      <c r="C19" s="646"/>
      <c r="D19" s="646"/>
      <c r="E19" s="646"/>
      <c r="F19" s="69" t="s">
        <v>30</v>
      </c>
      <c r="G19" s="104"/>
    </row>
    <row r="20" spans="1:7" ht="15" customHeight="1">
      <c r="A20" s="29">
        <v>6</v>
      </c>
      <c r="B20" s="653" t="s">
        <v>201</v>
      </c>
      <c r="C20" s="555"/>
      <c r="D20" s="555"/>
      <c r="E20" s="555"/>
      <c r="F20" s="69" t="s">
        <v>32</v>
      </c>
      <c r="G20" s="87"/>
    </row>
    <row r="21" spans="1:8" ht="15" customHeight="1">
      <c r="A21" s="29">
        <v>7</v>
      </c>
      <c r="B21" s="646" t="s">
        <v>202</v>
      </c>
      <c r="C21" s="646"/>
      <c r="D21" s="646"/>
      <c r="E21" s="646"/>
      <c r="F21" s="69" t="s">
        <v>32</v>
      </c>
      <c r="G21" s="87"/>
      <c r="H21" s="105" t="str">
        <f>IF(G21&gt;G20,"HIBA- d07 része d06-nak, nem lehet nagyobb"," ")</f>
        <v> </v>
      </c>
    </row>
    <row r="22" spans="1:7" ht="15" customHeight="1" hidden="1">
      <c r="A22" s="29">
        <v>8</v>
      </c>
      <c r="B22" s="646" t="s">
        <v>203</v>
      </c>
      <c r="C22" s="646"/>
      <c r="D22" s="646"/>
      <c r="E22" s="646"/>
      <c r="F22" s="69" t="s">
        <v>30</v>
      </c>
      <c r="G22" s="104"/>
    </row>
    <row r="23" spans="1:7" ht="15" customHeight="1" hidden="1">
      <c r="A23" s="29">
        <v>9</v>
      </c>
      <c r="B23" s="646" t="s">
        <v>197</v>
      </c>
      <c r="C23" s="646"/>
      <c r="D23" s="646"/>
      <c r="E23" s="646"/>
      <c r="F23" s="69" t="s">
        <v>30</v>
      </c>
      <c r="G23" s="104"/>
    </row>
    <row r="24" spans="1:8" ht="15" customHeight="1">
      <c r="A24" s="29">
        <v>8</v>
      </c>
      <c r="B24" s="646" t="s">
        <v>204</v>
      </c>
      <c r="C24" s="555"/>
      <c r="D24" s="646" t="s">
        <v>151</v>
      </c>
      <c r="E24" s="555"/>
      <c r="F24" s="69" t="s">
        <v>30</v>
      </c>
      <c r="G24" s="104"/>
      <c r="H24" s="105" t="str">
        <f>IF(G24&gt;15,"nem túl sok ez ?"," ")</f>
        <v> </v>
      </c>
    </row>
    <row r="25" spans="1:7" ht="15" customHeight="1">
      <c r="A25" s="29">
        <v>9</v>
      </c>
      <c r="B25" s="555"/>
      <c r="C25" s="555"/>
      <c r="D25" s="646" t="s">
        <v>152</v>
      </c>
      <c r="E25" s="555"/>
      <c r="F25" s="69" t="s">
        <v>225</v>
      </c>
      <c r="G25" s="87"/>
    </row>
    <row r="26" spans="1:8" ht="15" customHeight="1">
      <c r="A26" s="29">
        <v>10</v>
      </c>
      <c r="B26" s="649" t="s">
        <v>215</v>
      </c>
      <c r="C26" s="573"/>
      <c r="D26" s="646" t="s">
        <v>151</v>
      </c>
      <c r="E26" s="555"/>
      <c r="F26" s="69" t="s">
        <v>30</v>
      </c>
      <c r="G26" s="104"/>
      <c r="H26" s="105" t="str">
        <f>IF(G26&gt;15,"nem túl sok ez ?"," ")</f>
        <v> </v>
      </c>
    </row>
    <row r="27" spans="1:7" ht="15" customHeight="1">
      <c r="A27" s="29">
        <v>11</v>
      </c>
      <c r="B27" s="573"/>
      <c r="C27" s="573"/>
      <c r="D27" s="646" t="s">
        <v>152</v>
      </c>
      <c r="E27" s="555"/>
      <c r="F27" s="69" t="s">
        <v>225</v>
      </c>
      <c r="G27" s="87"/>
    </row>
    <row r="28" spans="1:8" ht="15" customHeight="1">
      <c r="A28" s="29">
        <v>12</v>
      </c>
      <c r="B28" s="649" t="s">
        <v>216</v>
      </c>
      <c r="C28" s="573"/>
      <c r="D28" s="646" t="s">
        <v>151</v>
      </c>
      <c r="E28" s="555"/>
      <c r="F28" s="69" t="s">
        <v>30</v>
      </c>
      <c r="G28" s="104"/>
      <c r="H28" s="105" t="str">
        <f>IF(G28&gt;15,"nem túl sok ez ?"," ")</f>
        <v> </v>
      </c>
    </row>
    <row r="29" spans="1:8" ht="15" customHeight="1">
      <c r="A29" s="29">
        <v>13</v>
      </c>
      <c r="B29" s="573"/>
      <c r="C29" s="573"/>
      <c r="D29" s="646" t="s">
        <v>152</v>
      </c>
      <c r="E29" s="555"/>
      <c r="F29" s="69" t="s">
        <v>225</v>
      </c>
      <c r="G29" s="87"/>
      <c r="H29" s="105" t="str">
        <f>IF(AND(G28&gt;0,G29&lt;=20),"nem túl kicsi ez ?"," ")</f>
        <v> </v>
      </c>
    </row>
    <row r="30" spans="1:7" ht="15" customHeight="1">
      <c r="A30" s="29">
        <v>14</v>
      </c>
      <c r="B30" s="653" t="s">
        <v>205</v>
      </c>
      <c r="C30" s="555"/>
      <c r="D30" s="555"/>
      <c r="E30" s="555"/>
      <c r="F30" s="69" t="s">
        <v>245</v>
      </c>
      <c r="G30" s="87"/>
    </row>
    <row r="31" spans="1:7" ht="15" customHeight="1">
      <c r="A31" s="29">
        <v>15</v>
      </c>
      <c r="B31" s="646" t="s">
        <v>400</v>
      </c>
      <c r="C31" s="646"/>
      <c r="D31" s="646"/>
      <c r="E31" s="646"/>
      <c r="F31" s="69" t="s">
        <v>245</v>
      </c>
      <c r="G31" s="87"/>
    </row>
    <row r="32" spans="1:7" ht="15" customHeight="1">
      <c r="A32" s="29">
        <v>16</v>
      </c>
      <c r="B32" s="646" t="s">
        <v>401</v>
      </c>
      <c r="C32" s="646"/>
      <c r="D32" s="646"/>
      <c r="E32" s="646"/>
      <c r="F32" s="69" t="s">
        <v>245</v>
      </c>
      <c r="G32" s="87"/>
    </row>
    <row r="33" spans="1:7" ht="15" customHeight="1">
      <c r="A33" s="29">
        <v>17</v>
      </c>
      <c r="B33" s="653" t="s">
        <v>206</v>
      </c>
      <c r="C33" s="555"/>
      <c r="D33" s="555"/>
      <c r="E33" s="555"/>
      <c r="F33" s="69" t="s">
        <v>245</v>
      </c>
      <c r="G33" s="97">
        <f>G30-G31-G32</f>
        <v>0</v>
      </c>
    </row>
    <row r="34" spans="1:7" ht="15" customHeight="1">
      <c r="A34" s="29">
        <v>18</v>
      </c>
      <c r="B34" s="646" t="s">
        <v>207</v>
      </c>
      <c r="C34" s="646"/>
      <c r="D34" s="646"/>
      <c r="E34" s="646"/>
      <c r="F34" s="69" t="s">
        <v>245</v>
      </c>
      <c r="G34" s="87"/>
    </row>
    <row r="35" spans="1:7" ht="15" customHeight="1">
      <c r="A35" s="29">
        <v>19</v>
      </c>
      <c r="B35" s="646" t="s">
        <v>402</v>
      </c>
      <c r="C35" s="646"/>
      <c r="D35" s="646"/>
      <c r="E35" s="646"/>
      <c r="F35" s="69" t="s">
        <v>245</v>
      </c>
      <c r="G35" s="87"/>
    </row>
    <row r="36" spans="1:7" ht="15" customHeight="1">
      <c r="A36" s="29">
        <v>20</v>
      </c>
      <c r="B36" s="646" t="s">
        <v>208</v>
      </c>
      <c r="C36" s="646"/>
      <c r="D36" s="646"/>
      <c r="E36" s="646"/>
      <c r="F36" s="69" t="s">
        <v>30</v>
      </c>
      <c r="G36" s="104"/>
    </row>
    <row r="37" spans="1:7" ht="15" customHeight="1">
      <c r="A37" s="29">
        <v>21</v>
      </c>
      <c r="B37" s="646" t="s">
        <v>291</v>
      </c>
      <c r="C37" s="646"/>
      <c r="D37" s="646"/>
      <c r="E37" s="646"/>
      <c r="F37" s="69"/>
      <c r="G37" s="104"/>
    </row>
    <row r="38" spans="1:7" ht="24" customHeight="1">
      <c r="A38" s="654" t="s">
        <v>257</v>
      </c>
      <c r="B38" s="655"/>
      <c r="C38" s="655"/>
      <c r="D38" s="655"/>
      <c r="E38" s="655"/>
      <c r="F38" s="655"/>
      <c r="G38" s="655"/>
    </row>
    <row r="39" spans="1:9" ht="15" customHeight="1">
      <c r="A39" s="304" t="s">
        <v>403</v>
      </c>
      <c r="B39" s="303"/>
      <c r="C39" s="303"/>
      <c r="D39" s="303"/>
      <c r="E39" s="303"/>
      <c r="F39" s="303"/>
      <c r="G39" s="303"/>
      <c r="H39" s="306"/>
      <c r="I39" s="306"/>
    </row>
    <row r="40" spans="1:9" ht="15" customHeight="1">
      <c r="A40" s="664" t="s">
        <v>25</v>
      </c>
      <c r="B40" s="670" t="s">
        <v>26</v>
      </c>
      <c r="C40" s="671"/>
      <c r="D40" s="671"/>
      <c r="E40" s="672"/>
      <c r="F40" s="680" t="s">
        <v>275</v>
      </c>
      <c r="G40" s="680" t="s">
        <v>28</v>
      </c>
      <c r="H40" s="306"/>
      <c r="I40" s="306"/>
    </row>
    <row r="41" spans="1:9" ht="15" customHeight="1">
      <c r="A41" s="665"/>
      <c r="B41" s="673"/>
      <c r="C41" s="674"/>
      <c r="D41" s="675"/>
      <c r="E41" s="676"/>
      <c r="F41" s="681"/>
      <c r="G41" s="681"/>
      <c r="H41" s="306"/>
      <c r="I41" s="306"/>
    </row>
    <row r="42" spans="1:9" ht="15" customHeight="1">
      <c r="A42" s="666"/>
      <c r="B42" s="677"/>
      <c r="C42" s="678"/>
      <c r="D42" s="678"/>
      <c r="E42" s="679"/>
      <c r="F42" s="682"/>
      <c r="G42" s="682"/>
      <c r="H42" s="306"/>
      <c r="I42" s="306"/>
    </row>
    <row r="43" spans="1:9" ht="15" customHeight="1" thickBot="1">
      <c r="A43" s="307" t="s">
        <v>2</v>
      </c>
      <c r="B43" s="667" t="s">
        <v>3</v>
      </c>
      <c r="C43" s="668"/>
      <c r="D43" s="668"/>
      <c r="E43" s="669"/>
      <c r="F43" s="308" t="s">
        <v>4</v>
      </c>
      <c r="G43" s="309" t="s">
        <v>7</v>
      </c>
      <c r="H43" s="306"/>
      <c r="I43" s="306"/>
    </row>
    <row r="44" spans="1:9" ht="15" customHeight="1" thickTop="1">
      <c r="A44" s="310" t="s">
        <v>12</v>
      </c>
      <c r="B44" s="650" t="s">
        <v>347</v>
      </c>
      <c r="C44" s="651"/>
      <c r="D44" s="651"/>
      <c r="E44" s="652"/>
      <c r="F44" s="311" t="s">
        <v>348</v>
      </c>
      <c r="G44" s="312"/>
      <c r="H44" s="306"/>
      <c r="I44" s="306"/>
    </row>
    <row r="45" spans="1:9" ht="15" customHeight="1">
      <c r="A45" s="310" t="s">
        <v>13</v>
      </c>
      <c r="B45" s="658" t="s">
        <v>492</v>
      </c>
      <c r="C45" s="659"/>
      <c r="D45" s="659"/>
      <c r="E45" s="660"/>
      <c r="F45" s="311" t="s">
        <v>348</v>
      </c>
      <c r="G45" s="312"/>
      <c r="H45" s="306"/>
      <c r="I45" s="306"/>
    </row>
    <row r="46" spans="1:9" ht="15" customHeight="1">
      <c r="A46" s="310" t="s">
        <v>14</v>
      </c>
      <c r="B46" s="661" t="s">
        <v>349</v>
      </c>
      <c r="C46" s="659"/>
      <c r="D46" s="659"/>
      <c r="E46" s="660"/>
      <c r="F46" s="311" t="s">
        <v>348</v>
      </c>
      <c r="G46" s="312"/>
      <c r="H46" s="306"/>
      <c r="I46" s="306"/>
    </row>
    <row r="47" spans="1:9" ht="18" customHeight="1">
      <c r="A47" s="662" t="s">
        <v>425</v>
      </c>
      <c r="B47" s="663"/>
      <c r="C47" s="663"/>
      <c r="D47" s="663"/>
      <c r="E47" s="663"/>
      <c r="F47" s="663"/>
      <c r="G47" s="663"/>
      <c r="H47" s="313"/>
      <c r="I47" s="306"/>
    </row>
    <row r="48" spans="1:9" ht="15" customHeight="1">
      <c r="A48" s="314" t="s">
        <v>15</v>
      </c>
      <c r="B48" s="634" t="s">
        <v>51</v>
      </c>
      <c r="C48" s="635"/>
      <c r="D48" s="635"/>
      <c r="E48" s="636"/>
      <c r="F48" s="315" t="s">
        <v>404</v>
      </c>
      <c r="G48" s="312"/>
      <c r="H48" s="306"/>
      <c r="I48" s="306"/>
    </row>
    <row r="49" spans="1:9" ht="15" customHeight="1">
      <c r="A49" s="314" t="s">
        <v>16</v>
      </c>
      <c r="B49" s="634" t="s">
        <v>365</v>
      </c>
      <c r="C49" s="635"/>
      <c r="D49" s="635"/>
      <c r="E49" s="636"/>
      <c r="F49" s="315" t="s">
        <v>404</v>
      </c>
      <c r="G49" s="312"/>
      <c r="H49" s="306"/>
      <c r="I49" s="306"/>
    </row>
    <row r="50" spans="1:9" ht="15" customHeight="1">
      <c r="A50" s="314" t="s">
        <v>17</v>
      </c>
      <c r="B50" s="634" t="s">
        <v>350</v>
      </c>
      <c r="C50" s="635"/>
      <c r="D50" s="635"/>
      <c r="E50" s="636"/>
      <c r="F50" s="315" t="s">
        <v>404</v>
      </c>
      <c r="G50" s="312"/>
      <c r="H50" s="306"/>
      <c r="I50" s="306"/>
    </row>
    <row r="51" spans="1:2" ht="15" customHeight="1">
      <c r="A51" s="228" t="s">
        <v>424</v>
      </c>
      <c r="B51" s="107"/>
    </row>
    <row r="52" ht="12.75">
      <c r="B52" s="107"/>
    </row>
    <row r="53" spans="1:2" ht="24" customHeight="1">
      <c r="A53" s="316" t="s">
        <v>470</v>
      </c>
      <c r="B53" s="107"/>
    </row>
    <row r="54" spans="1:30" ht="12.75">
      <c r="A54" s="472" t="s">
        <v>52</v>
      </c>
      <c r="B54" s="474" t="s">
        <v>469</v>
      </c>
      <c r="C54" s="475"/>
      <c r="D54" s="475"/>
      <c r="E54" s="475"/>
      <c r="F54" s="475"/>
      <c r="G54" s="475"/>
      <c r="H54" s="475"/>
      <c r="I54" s="476"/>
      <c r="J54" s="83"/>
      <c r="S54" s="267"/>
      <c r="T54" s="198"/>
      <c r="U54" s="198"/>
      <c r="V54" s="198"/>
      <c r="AA54" s="105"/>
      <c r="AB54" s="105"/>
      <c r="AC54" s="105"/>
      <c r="AD54" s="105"/>
    </row>
    <row r="55" spans="1:22" s="83" customFormat="1" ht="101.25">
      <c r="A55" s="473"/>
      <c r="B55" s="296" t="s">
        <v>1</v>
      </c>
      <c r="C55" s="360" t="s">
        <v>446</v>
      </c>
      <c r="D55" s="2" t="s">
        <v>53</v>
      </c>
      <c r="E55" s="2" t="s">
        <v>250</v>
      </c>
      <c r="F55" s="2" t="s">
        <v>62</v>
      </c>
      <c r="G55" s="2" t="s">
        <v>164</v>
      </c>
      <c r="H55" s="302" t="s">
        <v>426</v>
      </c>
      <c r="I55" s="302" t="s">
        <v>438</v>
      </c>
      <c r="J55" s="109"/>
      <c r="S55" s="270"/>
      <c r="T55" s="200"/>
      <c r="U55" s="200"/>
      <c r="V55" s="200"/>
    </row>
    <row r="56" spans="1:22" s="109" customFormat="1" ht="13.5" thickBot="1">
      <c r="A56" s="297" t="s">
        <v>2</v>
      </c>
      <c r="B56" s="317" t="s">
        <v>3</v>
      </c>
      <c r="C56" s="317" t="s">
        <v>4</v>
      </c>
      <c r="D56" s="297" t="s">
        <v>7</v>
      </c>
      <c r="E56" s="297" t="s">
        <v>8</v>
      </c>
      <c r="F56" s="297" t="s">
        <v>9</v>
      </c>
      <c r="G56" s="297" t="s">
        <v>10</v>
      </c>
      <c r="H56" s="297" t="s">
        <v>11</v>
      </c>
      <c r="I56" s="297" t="s">
        <v>131</v>
      </c>
      <c r="J56" s="105"/>
      <c r="S56" s="271"/>
      <c r="T56" s="201"/>
      <c r="U56" s="201"/>
      <c r="V56" s="201"/>
    </row>
    <row r="57" spans="1:30" ht="15" customHeight="1" thickTop="1">
      <c r="A57" s="45">
        <v>1</v>
      </c>
      <c r="B57" s="318"/>
      <c r="C57" s="153"/>
      <c r="D57" s="157"/>
      <c r="E57" s="157"/>
      <c r="F57" s="157"/>
      <c r="G57" s="157"/>
      <c r="H57" s="160"/>
      <c r="I57" s="160"/>
      <c r="S57" s="267"/>
      <c r="T57" s="198"/>
      <c r="U57" s="198"/>
      <c r="V57" s="198"/>
      <c r="AA57" s="105"/>
      <c r="AB57" s="105"/>
      <c r="AC57" s="105"/>
      <c r="AD57" s="105"/>
    </row>
    <row r="58" spans="1:30" ht="15" customHeight="1">
      <c r="A58" s="29">
        <v>2</v>
      </c>
      <c r="B58" s="300"/>
      <c r="C58" s="153"/>
      <c r="D58" s="95"/>
      <c r="E58" s="95"/>
      <c r="F58" s="95"/>
      <c r="G58" s="95"/>
      <c r="H58" s="96"/>
      <c r="I58" s="96"/>
      <c r="S58" s="267"/>
      <c r="T58" s="198"/>
      <c r="U58" s="198"/>
      <c r="V58" s="198"/>
      <c r="AA58" s="105"/>
      <c r="AB58" s="105"/>
      <c r="AC58" s="105"/>
      <c r="AD58" s="105"/>
    </row>
    <row r="59" spans="1:30" ht="15" customHeight="1">
      <c r="A59" s="29">
        <v>3</v>
      </c>
      <c r="B59" s="300"/>
      <c r="C59" s="153"/>
      <c r="D59" s="95"/>
      <c r="E59" s="95"/>
      <c r="F59" s="95"/>
      <c r="G59" s="95"/>
      <c r="H59" s="96"/>
      <c r="I59" s="96"/>
      <c r="S59" s="267"/>
      <c r="T59" s="198"/>
      <c r="U59" s="198"/>
      <c r="V59" s="198"/>
      <c r="AA59" s="105"/>
      <c r="AB59" s="105"/>
      <c r="AC59" s="105"/>
      <c r="AD59" s="105"/>
    </row>
    <row r="60" spans="1:30" ht="15" customHeight="1">
      <c r="A60" s="29">
        <v>4</v>
      </c>
      <c r="B60" s="300"/>
      <c r="C60" s="153"/>
      <c r="D60" s="95"/>
      <c r="E60" s="95"/>
      <c r="F60" s="95"/>
      <c r="G60" s="95"/>
      <c r="H60" s="96"/>
      <c r="I60" s="96"/>
      <c r="S60" s="267"/>
      <c r="T60" s="198"/>
      <c r="U60" s="198"/>
      <c r="V60" s="198"/>
      <c r="AA60" s="105"/>
      <c r="AB60" s="105"/>
      <c r="AC60" s="105"/>
      <c r="AD60" s="105"/>
    </row>
    <row r="61" spans="1:30" ht="15" customHeight="1">
      <c r="A61" s="29">
        <v>5</v>
      </c>
      <c r="B61" s="300"/>
      <c r="C61" s="153"/>
      <c r="D61" s="95"/>
      <c r="E61" s="95"/>
      <c r="F61" s="95"/>
      <c r="G61" s="95"/>
      <c r="H61" s="96"/>
      <c r="I61" s="96"/>
      <c r="S61" s="267"/>
      <c r="T61" s="198"/>
      <c r="U61" s="198"/>
      <c r="V61" s="198"/>
      <c r="AA61" s="105"/>
      <c r="AB61" s="105"/>
      <c r="AC61" s="105"/>
      <c r="AD61" s="105"/>
    </row>
    <row r="62" spans="1:30" ht="15" customHeight="1">
      <c r="A62" s="29">
        <v>6</v>
      </c>
      <c r="B62" s="300"/>
      <c r="C62" s="153"/>
      <c r="D62" s="95"/>
      <c r="E62" s="95"/>
      <c r="F62" s="95"/>
      <c r="G62" s="95"/>
      <c r="H62" s="96"/>
      <c r="I62" s="96"/>
      <c r="S62" s="267"/>
      <c r="T62" s="198"/>
      <c r="U62" s="198"/>
      <c r="V62" s="198"/>
      <c r="AA62" s="105"/>
      <c r="AB62" s="105"/>
      <c r="AC62" s="105"/>
      <c r="AD62" s="105"/>
    </row>
    <row r="63" spans="1:30" ht="15" customHeight="1">
      <c r="A63" s="29">
        <v>7</v>
      </c>
      <c r="B63" s="300"/>
      <c r="C63" s="153"/>
      <c r="D63" s="95"/>
      <c r="E63" s="95"/>
      <c r="F63" s="95"/>
      <c r="G63" s="95"/>
      <c r="H63" s="96"/>
      <c r="I63" s="96"/>
      <c r="S63" s="267"/>
      <c r="T63" s="198"/>
      <c r="U63" s="198"/>
      <c r="V63" s="198"/>
      <c r="AA63" s="105"/>
      <c r="AB63" s="105"/>
      <c r="AC63" s="105"/>
      <c r="AD63" s="105"/>
    </row>
    <row r="64" spans="1:30" ht="15" customHeight="1">
      <c r="A64" s="29">
        <v>8</v>
      </c>
      <c r="B64" s="300"/>
      <c r="C64" s="153"/>
      <c r="D64" s="95"/>
      <c r="E64" s="95"/>
      <c r="F64" s="95"/>
      <c r="G64" s="95"/>
      <c r="H64" s="96"/>
      <c r="I64" s="96"/>
      <c r="S64" s="267"/>
      <c r="T64" s="198"/>
      <c r="U64" s="198"/>
      <c r="V64" s="198"/>
      <c r="AA64" s="105"/>
      <c r="AB64" s="105"/>
      <c r="AC64" s="105"/>
      <c r="AD64" s="105"/>
    </row>
    <row r="65" spans="1:30" ht="15" customHeight="1">
      <c r="A65" s="30" t="s">
        <v>20</v>
      </c>
      <c r="B65" s="300"/>
      <c r="C65" s="153"/>
      <c r="D65" s="95"/>
      <c r="E65" s="95"/>
      <c r="F65" s="95"/>
      <c r="G65" s="95"/>
      <c r="H65" s="96"/>
      <c r="I65" s="96"/>
      <c r="S65" s="267"/>
      <c r="T65" s="198"/>
      <c r="U65" s="198"/>
      <c r="V65" s="198"/>
      <c r="AA65" s="105"/>
      <c r="AB65" s="105"/>
      <c r="AC65" s="105"/>
      <c r="AD65" s="105"/>
    </row>
    <row r="66" spans="1:30" ht="15" customHeight="1">
      <c r="A66" s="29">
        <v>10</v>
      </c>
      <c r="B66" s="300"/>
      <c r="C66" s="153"/>
      <c r="D66" s="95"/>
      <c r="E66" s="95"/>
      <c r="F66" s="95"/>
      <c r="G66" s="95"/>
      <c r="H66" s="96"/>
      <c r="I66" s="96"/>
      <c r="S66" s="267"/>
      <c r="T66" s="198"/>
      <c r="U66" s="198"/>
      <c r="V66" s="198"/>
      <c r="AA66" s="105"/>
      <c r="AB66" s="105"/>
      <c r="AC66" s="105"/>
      <c r="AD66" s="105"/>
    </row>
    <row r="67" spans="1:30" ht="15" customHeight="1">
      <c r="A67" s="29">
        <v>11</v>
      </c>
      <c r="B67" s="300"/>
      <c r="C67" s="153"/>
      <c r="D67" s="95"/>
      <c r="E67" s="95"/>
      <c r="F67" s="95"/>
      <c r="G67" s="95"/>
      <c r="H67" s="96"/>
      <c r="I67" s="96"/>
      <c r="S67" s="267"/>
      <c r="T67" s="198"/>
      <c r="U67" s="198"/>
      <c r="V67" s="198"/>
      <c r="AA67" s="105"/>
      <c r="AB67" s="105"/>
      <c r="AC67" s="105"/>
      <c r="AD67" s="105"/>
    </row>
    <row r="68" spans="1:30" ht="15" customHeight="1">
      <c r="A68" s="29">
        <v>12</v>
      </c>
      <c r="B68" s="300"/>
      <c r="C68" s="153"/>
      <c r="D68" s="95"/>
      <c r="E68" s="95"/>
      <c r="F68" s="95"/>
      <c r="G68" s="95"/>
      <c r="H68" s="96"/>
      <c r="I68" s="96"/>
      <c r="S68" s="267"/>
      <c r="T68" s="198"/>
      <c r="U68" s="198"/>
      <c r="V68" s="198"/>
      <c r="AA68" s="105"/>
      <c r="AB68" s="105"/>
      <c r="AC68" s="105"/>
      <c r="AD68" s="105"/>
    </row>
    <row r="69" spans="1:30" ht="15" customHeight="1">
      <c r="A69" s="29">
        <v>13</v>
      </c>
      <c r="B69" s="300"/>
      <c r="C69" s="153"/>
      <c r="D69" s="95"/>
      <c r="E69" s="95"/>
      <c r="F69" s="95"/>
      <c r="G69" s="95"/>
      <c r="H69" s="96"/>
      <c r="I69" s="96"/>
      <c r="S69" s="267"/>
      <c r="T69" s="198"/>
      <c r="U69" s="198"/>
      <c r="V69" s="198"/>
      <c r="AA69" s="105"/>
      <c r="AB69" s="105"/>
      <c r="AC69" s="105"/>
      <c r="AD69" s="105"/>
    </row>
    <row r="70" spans="1:30" ht="15" customHeight="1">
      <c r="A70" s="29">
        <v>14</v>
      </c>
      <c r="B70" s="300"/>
      <c r="C70" s="153"/>
      <c r="D70" s="95"/>
      <c r="E70" s="95"/>
      <c r="F70" s="95"/>
      <c r="G70" s="95"/>
      <c r="H70" s="96"/>
      <c r="I70" s="96"/>
      <c r="S70" s="267"/>
      <c r="T70" s="198"/>
      <c r="U70" s="198"/>
      <c r="V70" s="198"/>
      <c r="AA70" s="105"/>
      <c r="AB70" s="105"/>
      <c r="AC70" s="105"/>
      <c r="AD70" s="105"/>
    </row>
    <row r="71" spans="1:30" ht="15" customHeight="1">
      <c r="A71" s="29">
        <v>15</v>
      </c>
      <c r="B71" s="300"/>
      <c r="C71" s="153"/>
      <c r="D71" s="95"/>
      <c r="E71" s="95"/>
      <c r="F71" s="95"/>
      <c r="G71" s="95"/>
      <c r="H71" s="96"/>
      <c r="I71" s="96"/>
      <c r="S71" s="267"/>
      <c r="T71" s="198"/>
      <c r="U71" s="198"/>
      <c r="V71" s="198"/>
      <c r="AA71" s="105"/>
      <c r="AB71" s="105"/>
      <c r="AC71" s="105"/>
      <c r="AD71" s="105"/>
    </row>
    <row r="72" spans="1:30" ht="15" customHeight="1">
      <c r="A72" s="30" t="s">
        <v>441</v>
      </c>
      <c r="B72" s="467" t="s">
        <v>442</v>
      </c>
      <c r="C72" s="469"/>
      <c r="D72" s="57">
        <f>COUNTIF(D57:D71,"x")</f>
        <v>0</v>
      </c>
      <c r="E72" s="57">
        <f>COUNTIF(E57:E71,"x")</f>
        <v>0</v>
      </c>
      <c r="F72" s="57">
        <f>COUNTIF(F57:F71,"x")</f>
        <v>0</v>
      </c>
      <c r="G72" s="57">
        <f>COUNTIF(G57:G71,"x")</f>
        <v>0</v>
      </c>
      <c r="H72" s="97">
        <f>SUM(H57:H71)</f>
        <v>0</v>
      </c>
      <c r="I72" s="97"/>
      <c r="S72" s="267"/>
      <c r="T72" s="198"/>
      <c r="U72" s="198"/>
      <c r="V72" s="198"/>
      <c r="AA72" s="105"/>
      <c r="AB72" s="105"/>
      <c r="AC72" s="105"/>
      <c r="AD72" s="105"/>
    </row>
    <row r="73" spans="1:8" ht="15" customHeight="1">
      <c r="A73" s="218"/>
      <c r="B73" s="107"/>
      <c r="C73" s="219"/>
      <c r="D73" s="219"/>
      <c r="E73" s="219"/>
      <c r="F73" s="219"/>
      <c r="G73" s="220"/>
      <c r="H73" s="219"/>
    </row>
    <row r="74" spans="1:10" ht="12.75">
      <c r="A74" s="337" t="s">
        <v>405</v>
      </c>
      <c r="B74" s="337"/>
      <c r="C74" s="337"/>
      <c r="D74" s="337"/>
      <c r="E74" s="337"/>
      <c r="F74" s="337"/>
      <c r="G74" s="337"/>
      <c r="H74" s="337"/>
      <c r="I74" s="337"/>
      <c r="J74" s="337"/>
    </row>
    <row r="75" spans="1:30" s="110" customFormat="1" ht="12.75" customHeight="1">
      <c r="A75" s="337" t="s">
        <v>344</v>
      </c>
      <c r="B75" s="337"/>
      <c r="C75" s="337"/>
      <c r="D75" s="337"/>
      <c r="E75" s="337"/>
      <c r="F75" s="337"/>
      <c r="G75" s="337"/>
      <c r="H75" s="337"/>
      <c r="I75" s="337"/>
      <c r="J75" s="337"/>
      <c r="AA75" s="269"/>
      <c r="AB75" s="199"/>
      <c r="AC75" s="199"/>
      <c r="AD75" s="199"/>
    </row>
    <row r="76" spans="1:30" s="111" customFormat="1" ht="12.75">
      <c r="A76" s="337" t="s">
        <v>439</v>
      </c>
      <c r="B76" s="337"/>
      <c r="C76" s="337"/>
      <c r="D76" s="337"/>
      <c r="E76" s="337"/>
      <c r="F76" s="337"/>
      <c r="G76" s="337"/>
      <c r="H76" s="337"/>
      <c r="I76" s="337"/>
      <c r="J76" s="337"/>
      <c r="AA76" s="272"/>
      <c r="AB76" s="202"/>
      <c r="AC76" s="202"/>
      <c r="AD76" s="202"/>
    </row>
    <row r="77" spans="1:30" s="111" customFormat="1" ht="35.25" customHeight="1">
      <c r="A77" s="470" t="s">
        <v>435</v>
      </c>
      <c r="B77" s="471"/>
      <c r="C77" s="471"/>
      <c r="D77" s="471"/>
      <c r="E77" s="471"/>
      <c r="F77" s="471"/>
      <c r="G77" s="471"/>
      <c r="H77" s="471"/>
      <c r="I77" s="471"/>
      <c r="J77" s="471"/>
      <c r="AA77" s="272"/>
      <c r="AB77" s="202"/>
      <c r="AC77" s="202"/>
      <c r="AD77" s="202"/>
    </row>
    <row r="78" ht="15" customHeight="1"/>
    <row r="79" spans="1:10" ht="15" customHeight="1">
      <c r="A79" s="305" t="s">
        <v>534</v>
      </c>
      <c r="B79" s="47"/>
      <c r="C79" s="47"/>
      <c r="D79" s="47"/>
      <c r="E79" s="47"/>
      <c r="F79" s="47"/>
      <c r="G79" s="47"/>
      <c r="H79" s="47"/>
      <c r="I79" s="47"/>
      <c r="J79" s="47"/>
    </row>
    <row r="80" spans="1:10" ht="15" customHeight="1">
      <c r="A80" s="472" t="s">
        <v>52</v>
      </c>
      <c r="B80" s="474" t="s">
        <v>519</v>
      </c>
      <c r="C80" s="475"/>
      <c r="D80" s="475"/>
      <c r="E80" s="475"/>
      <c r="F80" s="475"/>
      <c r="G80" s="475"/>
      <c r="H80" s="475"/>
      <c r="I80" s="475"/>
      <c r="J80" s="476"/>
    </row>
    <row r="81" spans="1:10" ht="123.75">
      <c r="A81" s="473"/>
      <c r="B81" s="477" t="s">
        <v>1</v>
      </c>
      <c r="C81" s="478"/>
      <c r="D81" s="360" t="s">
        <v>446</v>
      </c>
      <c r="E81" s="2" t="s">
        <v>53</v>
      </c>
      <c r="F81" s="2" t="s">
        <v>250</v>
      </c>
      <c r="G81" s="2" t="s">
        <v>62</v>
      </c>
      <c r="H81" s="2" t="s">
        <v>164</v>
      </c>
      <c r="I81" s="302" t="s">
        <v>520</v>
      </c>
      <c r="J81" s="302" t="s">
        <v>522</v>
      </c>
    </row>
    <row r="82" spans="1:10" ht="15" customHeight="1" thickBot="1">
      <c r="A82" s="301" t="s">
        <v>2</v>
      </c>
      <c r="B82" s="479" t="s">
        <v>3</v>
      </c>
      <c r="C82" s="480"/>
      <c r="D82" s="297" t="s">
        <v>4</v>
      </c>
      <c r="E82" s="46" t="s">
        <v>7</v>
      </c>
      <c r="F82" s="46" t="s">
        <v>8</v>
      </c>
      <c r="G82" s="46" t="s">
        <v>9</v>
      </c>
      <c r="H82" s="46" t="s">
        <v>10</v>
      </c>
      <c r="I82" s="46" t="s">
        <v>11</v>
      </c>
      <c r="J82" s="46" t="s">
        <v>131</v>
      </c>
    </row>
    <row r="83" spans="1:10" ht="15" customHeight="1" thickTop="1">
      <c r="A83" s="29">
        <v>1</v>
      </c>
      <c r="B83" s="481"/>
      <c r="C83" s="482"/>
      <c r="D83" s="153"/>
      <c r="E83" s="157"/>
      <c r="F83" s="157"/>
      <c r="G83" s="157"/>
      <c r="H83" s="157"/>
      <c r="I83" s="160"/>
      <c r="J83" s="160"/>
    </row>
    <row r="84" spans="1:10" ht="15" customHeight="1">
      <c r="A84" s="29">
        <v>2</v>
      </c>
      <c r="B84" s="465"/>
      <c r="C84" s="466"/>
      <c r="D84" s="153"/>
      <c r="E84" s="95"/>
      <c r="F84" s="95"/>
      <c r="G84" s="95"/>
      <c r="H84" s="95"/>
      <c r="I84" s="96"/>
      <c r="J84" s="96"/>
    </row>
    <row r="85" spans="1:10" ht="15" customHeight="1">
      <c r="A85" s="29">
        <v>3</v>
      </c>
      <c r="B85" s="465"/>
      <c r="C85" s="466"/>
      <c r="D85" s="153"/>
      <c r="E85" s="95"/>
      <c r="F85" s="95"/>
      <c r="G85" s="95"/>
      <c r="H85" s="95"/>
      <c r="I85" s="96"/>
      <c r="J85" s="96"/>
    </row>
    <row r="86" spans="1:10" ht="15" customHeight="1">
      <c r="A86" s="29">
        <v>4</v>
      </c>
      <c r="B86" s="465"/>
      <c r="C86" s="466"/>
      <c r="D86" s="153"/>
      <c r="E86" s="95"/>
      <c r="F86" s="95"/>
      <c r="G86" s="95"/>
      <c r="H86" s="95"/>
      <c r="I86" s="96"/>
      <c r="J86" s="96"/>
    </row>
    <row r="87" spans="1:10" ht="15" customHeight="1">
      <c r="A87" s="29">
        <v>5</v>
      </c>
      <c r="B87" s="465"/>
      <c r="C87" s="466"/>
      <c r="D87" s="153"/>
      <c r="E87" s="95"/>
      <c r="F87" s="95"/>
      <c r="G87" s="95"/>
      <c r="H87" s="95"/>
      <c r="I87" s="96"/>
      <c r="J87" s="96"/>
    </row>
    <row r="88" spans="1:10" ht="12.75">
      <c r="A88" s="29">
        <v>6</v>
      </c>
      <c r="B88" s="465"/>
      <c r="C88" s="466"/>
      <c r="D88" s="153"/>
      <c r="E88" s="95"/>
      <c r="F88" s="95"/>
      <c r="G88" s="95"/>
      <c r="H88" s="95"/>
      <c r="I88" s="96"/>
      <c r="J88" s="96"/>
    </row>
    <row r="89" spans="1:10" ht="12.75">
      <c r="A89" s="29">
        <v>7</v>
      </c>
      <c r="B89" s="465"/>
      <c r="C89" s="466"/>
      <c r="D89" s="153"/>
      <c r="E89" s="95"/>
      <c r="F89" s="95"/>
      <c r="G89" s="95"/>
      <c r="H89" s="95"/>
      <c r="I89" s="96"/>
      <c r="J89" s="96"/>
    </row>
    <row r="90" spans="1:10" ht="12.75">
      <c r="A90" s="29">
        <v>8</v>
      </c>
      <c r="B90" s="465"/>
      <c r="C90" s="466"/>
      <c r="D90" s="153"/>
      <c r="E90" s="95"/>
      <c r="F90" s="95"/>
      <c r="G90" s="95"/>
      <c r="H90" s="95"/>
      <c r="I90" s="96"/>
      <c r="J90" s="96"/>
    </row>
    <row r="91" spans="1:10" ht="12.75">
      <c r="A91" s="29">
        <v>9</v>
      </c>
      <c r="B91" s="465"/>
      <c r="C91" s="466"/>
      <c r="D91" s="153"/>
      <c r="E91" s="95"/>
      <c r="F91" s="95"/>
      <c r="G91" s="95"/>
      <c r="H91" s="95"/>
      <c r="I91" s="96"/>
      <c r="J91" s="96"/>
    </row>
    <row r="92" spans="1:11" ht="12.75">
      <c r="A92" s="30">
        <v>10</v>
      </c>
      <c r="B92" s="465"/>
      <c r="C92" s="466"/>
      <c r="D92" s="153"/>
      <c r="E92" s="95"/>
      <c r="F92" s="95"/>
      <c r="G92" s="95"/>
      <c r="H92" s="95"/>
      <c r="I92" s="96"/>
      <c r="J92" s="96"/>
      <c r="K92" s="221"/>
    </row>
    <row r="93" spans="1:10" ht="12.75">
      <c r="A93" s="30">
        <v>11</v>
      </c>
      <c r="B93" s="465"/>
      <c r="C93" s="466"/>
      <c r="D93" s="153"/>
      <c r="E93" s="95"/>
      <c r="F93" s="95"/>
      <c r="G93" s="95"/>
      <c r="H93" s="95"/>
      <c r="I93" s="96"/>
      <c r="J93" s="96"/>
    </row>
    <row r="94" spans="1:10" ht="12.75">
      <c r="A94" s="30">
        <v>12</v>
      </c>
      <c r="B94" s="465"/>
      <c r="C94" s="466"/>
      <c r="D94" s="153"/>
      <c r="E94" s="95"/>
      <c r="F94" s="95"/>
      <c r="G94" s="95"/>
      <c r="H94" s="95"/>
      <c r="I94" s="96"/>
      <c r="J94" s="96"/>
    </row>
    <row r="95" spans="1:10" ht="12.75">
      <c r="A95" s="30">
        <v>13</v>
      </c>
      <c r="B95" s="465"/>
      <c r="C95" s="466"/>
      <c r="D95" s="153"/>
      <c r="E95" s="95"/>
      <c r="F95" s="95"/>
      <c r="G95" s="95"/>
      <c r="H95" s="95"/>
      <c r="I95" s="96"/>
      <c r="J95" s="96"/>
    </row>
    <row r="96" spans="1:10" ht="12.75">
      <c r="A96" s="30">
        <v>14</v>
      </c>
      <c r="B96" s="465"/>
      <c r="C96" s="466"/>
      <c r="D96" s="153"/>
      <c r="E96" s="95"/>
      <c r="F96" s="95"/>
      <c r="G96" s="95"/>
      <c r="H96" s="95"/>
      <c r="I96" s="96"/>
      <c r="J96" s="96"/>
    </row>
    <row r="97" spans="1:10" ht="12.75">
      <c r="A97" s="30">
        <v>15</v>
      </c>
      <c r="B97" s="465"/>
      <c r="C97" s="466"/>
      <c r="D97" s="153"/>
      <c r="E97" s="95"/>
      <c r="F97" s="95"/>
      <c r="G97" s="95"/>
      <c r="H97" s="95"/>
      <c r="I97" s="96"/>
      <c r="J97" s="96"/>
    </row>
    <row r="98" spans="1:10" ht="12.75">
      <c r="A98" s="30">
        <v>16</v>
      </c>
      <c r="B98" s="465"/>
      <c r="C98" s="466"/>
      <c r="D98" s="153"/>
      <c r="E98" s="95"/>
      <c r="F98" s="95"/>
      <c r="G98" s="95"/>
      <c r="H98" s="95"/>
      <c r="I98" s="96"/>
      <c r="J98" s="96"/>
    </row>
    <row r="99" spans="1:10" ht="12.75">
      <c r="A99" s="30">
        <v>17</v>
      </c>
      <c r="B99" s="465"/>
      <c r="C99" s="466"/>
      <c r="D99" s="153"/>
      <c r="E99" s="95"/>
      <c r="F99" s="95"/>
      <c r="G99" s="95"/>
      <c r="H99" s="95"/>
      <c r="I99" s="96"/>
      <c r="J99" s="96"/>
    </row>
    <row r="100" spans="1:10" ht="12.75">
      <c r="A100" s="30">
        <v>18</v>
      </c>
      <c r="B100" s="465"/>
      <c r="C100" s="466"/>
      <c r="D100" s="153"/>
      <c r="E100" s="95"/>
      <c r="F100" s="95"/>
      <c r="G100" s="95"/>
      <c r="H100" s="95"/>
      <c r="I100" s="96"/>
      <c r="J100" s="96"/>
    </row>
    <row r="101" spans="1:10" ht="12.75">
      <c r="A101" s="30">
        <v>19</v>
      </c>
      <c r="B101" s="465"/>
      <c r="C101" s="466"/>
      <c r="D101" s="153"/>
      <c r="E101" s="95"/>
      <c r="F101" s="95"/>
      <c r="G101" s="95"/>
      <c r="H101" s="95"/>
      <c r="I101" s="96"/>
      <c r="J101" s="96"/>
    </row>
    <row r="102" spans="1:10" ht="12.75">
      <c r="A102" s="30">
        <v>20</v>
      </c>
      <c r="B102" s="465"/>
      <c r="C102" s="466"/>
      <c r="D102" s="153"/>
      <c r="E102" s="95"/>
      <c r="F102" s="95"/>
      <c r="G102" s="95"/>
      <c r="H102" s="95"/>
      <c r="I102" s="96"/>
      <c r="J102" s="96"/>
    </row>
    <row r="103" spans="1:10" ht="12.75">
      <c r="A103" s="30">
        <v>21</v>
      </c>
      <c r="B103" s="465"/>
      <c r="C103" s="466"/>
      <c r="D103" s="153"/>
      <c r="E103" s="95"/>
      <c r="F103" s="95"/>
      <c r="G103" s="95"/>
      <c r="H103" s="95"/>
      <c r="I103" s="96"/>
      <c r="J103" s="96"/>
    </row>
    <row r="104" spans="1:10" ht="12.75">
      <c r="A104" s="30">
        <v>22</v>
      </c>
      <c r="B104" s="465"/>
      <c r="C104" s="466"/>
      <c r="D104" s="153"/>
      <c r="E104" s="95"/>
      <c r="F104" s="95"/>
      <c r="G104" s="95"/>
      <c r="H104" s="95"/>
      <c r="I104" s="96"/>
      <c r="J104" s="96"/>
    </row>
    <row r="105" spans="1:10" ht="12.75">
      <c r="A105" s="30">
        <v>23</v>
      </c>
      <c r="B105" s="465"/>
      <c r="C105" s="466"/>
      <c r="D105" s="153"/>
      <c r="E105" s="95"/>
      <c r="F105" s="95"/>
      <c r="G105" s="95"/>
      <c r="H105" s="95"/>
      <c r="I105" s="96"/>
      <c r="J105" s="96"/>
    </row>
    <row r="106" spans="1:10" ht="12.75">
      <c r="A106" s="30">
        <v>24</v>
      </c>
      <c r="B106" s="465"/>
      <c r="C106" s="466"/>
      <c r="D106" s="153"/>
      <c r="E106" s="95"/>
      <c r="F106" s="95"/>
      <c r="G106" s="95"/>
      <c r="H106" s="95"/>
      <c r="I106" s="96"/>
      <c r="J106" s="96"/>
    </row>
    <row r="107" spans="1:10" ht="12.75">
      <c r="A107" s="30">
        <v>25</v>
      </c>
      <c r="B107" s="465"/>
      <c r="C107" s="466"/>
      <c r="D107" s="153"/>
      <c r="E107" s="95"/>
      <c r="F107" s="95"/>
      <c r="G107" s="95"/>
      <c r="H107" s="95"/>
      <c r="I107" s="96"/>
      <c r="J107" s="96"/>
    </row>
    <row r="108" spans="1:10" ht="12.75">
      <c r="A108" s="30">
        <v>26</v>
      </c>
      <c r="B108" s="465"/>
      <c r="C108" s="466"/>
      <c r="D108" s="153"/>
      <c r="E108" s="95"/>
      <c r="F108" s="95"/>
      <c r="G108" s="95"/>
      <c r="H108" s="95"/>
      <c r="I108" s="96"/>
      <c r="J108" s="96"/>
    </row>
    <row r="109" spans="1:10" ht="12.75">
      <c r="A109" s="30">
        <v>27</v>
      </c>
      <c r="B109" s="465"/>
      <c r="C109" s="466"/>
      <c r="D109" s="153"/>
      <c r="E109" s="95"/>
      <c r="F109" s="95"/>
      <c r="G109" s="95"/>
      <c r="H109" s="95"/>
      <c r="I109" s="96"/>
      <c r="J109" s="96"/>
    </row>
    <row r="110" spans="1:10" ht="12.75">
      <c r="A110" s="30">
        <v>28</v>
      </c>
      <c r="B110" s="465"/>
      <c r="C110" s="466"/>
      <c r="D110" s="153"/>
      <c r="E110" s="95"/>
      <c r="F110" s="95"/>
      <c r="G110" s="95"/>
      <c r="H110" s="95"/>
      <c r="I110" s="96"/>
      <c r="J110" s="96"/>
    </row>
    <row r="111" spans="1:10" ht="12.75">
      <c r="A111" s="30">
        <v>29</v>
      </c>
      <c r="B111" s="467" t="s">
        <v>233</v>
      </c>
      <c r="C111" s="468"/>
      <c r="D111" s="469"/>
      <c r="E111" s="57">
        <f>COUNTIF(E83:E110,"x")</f>
        <v>0</v>
      </c>
      <c r="F111" s="57">
        <f>COUNTIF(F83:F110,"x")</f>
        <v>0</v>
      </c>
      <c r="G111" s="57">
        <f>COUNTIF(G83:G110,"x")</f>
        <v>0</v>
      </c>
      <c r="H111" s="57">
        <f>COUNTIF(H83:H110,"x")</f>
        <v>0</v>
      </c>
      <c r="I111" s="97">
        <f>SUM(I83:I110)</f>
        <v>0</v>
      </c>
      <c r="J111" s="97"/>
    </row>
    <row r="112" spans="1:10" ht="12.75">
      <c r="A112" s="47"/>
      <c r="B112" s="47"/>
      <c r="C112" s="47"/>
      <c r="D112" s="47"/>
      <c r="E112" s="47"/>
      <c r="F112" s="47"/>
      <c r="G112" s="47"/>
      <c r="H112" s="47"/>
      <c r="I112" s="47"/>
      <c r="J112" s="47"/>
    </row>
    <row r="113" spans="1:10" ht="12.75">
      <c r="A113" s="338"/>
      <c r="B113" s="338"/>
      <c r="C113" s="338"/>
      <c r="D113" s="338"/>
      <c r="E113" s="338"/>
      <c r="F113" s="338"/>
      <c r="G113" s="338"/>
      <c r="H113" s="338"/>
      <c r="I113" s="338"/>
      <c r="J113" s="338"/>
    </row>
    <row r="114" spans="1:10" ht="12.75">
      <c r="A114" s="337" t="s">
        <v>405</v>
      </c>
      <c r="B114" s="337"/>
      <c r="C114" s="337"/>
      <c r="D114" s="337"/>
      <c r="E114" s="337"/>
      <c r="F114" s="337"/>
      <c r="G114" s="337"/>
      <c r="H114" s="337"/>
      <c r="I114" s="337"/>
      <c r="J114" s="337"/>
    </row>
    <row r="115" spans="1:10" ht="12.75">
      <c r="A115" s="337" t="s">
        <v>344</v>
      </c>
      <c r="B115" s="337"/>
      <c r="C115" s="337"/>
      <c r="D115" s="337"/>
      <c r="E115" s="337"/>
      <c r="F115" s="337"/>
      <c r="G115" s="337"/>
      <c r="H115" s="337"/>
      <c r="I115" s="337"/>
      <c r="J115" s="337"/>
    </row>
    <row r="116" spans="1:10" ht="12.75">
      <c r="A116" s="337" t="s">
        <v>439</v>
      </c>
      <c r="B116" s="337"/>
      <c r="C116" s="337"/>
      <c r="D116" s="337"/>
      <c r="E116" s="337"/>
      <c r="F116" s="337"/>
      <c r="G116" s="337"/>
      <c r="H116" s="337"/>
      <c r="I116" s="337"/>
      <c r="J116" s="337"/>
    </row>
    <row r="117" spans="1:10" ht="39" customHeight="1">
      <c r="A117" s="470" t="s">
        <v>435</v>
      </c>
      <c r="B117" s="471"/>
      <c r="C117" s="471"/>
      <c r="D117" s="471"/>
      <c r="E117" s="471"/>
      <c r="F117" s="471"/>
      <c r="G117" s="471"/>
      <c r="H117" s="471"/>
      <c r="I117" s="471"/>
      <c r="J117" s="471"/>
    </row>
    <row r="118" spans="1:10" ht="12.75">
      <c r="A118" s="80"/>
      <c r="B118" s="73"/>
      <c r="C118" s="73"/>
      <c r="D118" s="73"/>
      <c r="E118" s="73"/>
      <c r="F118" s="73"/>
      <c r="G118" s="73"/>
      <c r="H118" s="73"/>
      <c r="I118" s="73"/>
      <c r="J118" s="73"/>
    </row>
    <row r="120" spans="1:8" ht="12.75">
      <c r="A120" s="630" t="s">
        <v>533</v>
      </c>
      <c r="B120" s="631"/>
      <c r="C120" s="631"/>
      <c r="D120" s="631"/>
      <c r="E120" s="631"/>
      <c r="F120" s="631"/>
      <c r="G120" s="631"/>
      <c r="H120" s="112"/>
    </row>
    <row r="121" spans="1:8" ht="12.75">
      <c r="A121" s="632" t="s">
        <v>52</v>
      </c>
      <c r="B121" s="632" t="s">
        <v>174</v>
      </c>
      <c r="C121" s="549"/>
      <c r="D121" s="633" t="s">
        <v>209</v>
      </c>
      <c r="E121" s="633" t="s">
        <v>210</v>
      </c>
      <c r="F121" s="633"/>
      <c r="G121" s="633"/>
      <c r="H121" s="110"/>
    </row>
    <row r="122" spans="1:8" ht="12.75">
      <c r="A122" s="549"/>
      <c r="B122" s="549"/>
      <c r="C122" s="549"/>
      <c r="D122" s="549"/>
      <c r="E122" s="117" t="s">
        <v>176</v>
      </c>
      <c r="F122" s="117" t="s">
        <v>177</v>
      </c>
      <c r="G122" s="117" t="s">
        <v>178</v>
      </c>
      <c r="H122" s="111"/>
    </row>
    <row r="123" spans="1:8" ht="13.5" thickBot="1">
      <c r="A123" s="320" t="s">
        <v>2</v>
      </c>
      <c r="B123" s="656" t="s">
        <v>3</v>
      </c>
      <c r="C123" s="657"/>
      <c r="D123" s="320" t="s">
        <v>4</v>
      </c>
      <c r="E123" s="320" t="s">
        <v>7</v>
      </c>
      <c r="F123" s="320" t="s">
        <v>8</v>
      </c>
      <c r="G123" s="320" t="s">
        <v>9</v>
      </c>
      <c r="H123" s="111"/>
    </row>
    <row r="124" spans="1:7" ht="13.5" thickTop="1">
      <c r="A124" s="45">
        <v>1</v>
      </c>
      <c r="B124" s="683" t="s">
        <v>179</v>
      </c>
      <c r="C124" s="684"/>
      <c r="D124" s="319" t="s">
        <v>86</v>
      </c>
      <c r="E124" s="89"/>
      <c r="F124" s="89"/>
      <c r="G124" s="89"/>
    </row>
    <row r="125" spans="1:7" ht="12.75">
      <c r="A125" s="29">
        <v>2</v>
      </c>
      <c r="B125" s="629" t="s">
        <v>180</v>
      </c>
      <c r="C125" s="555"/>
      <c r="D125" s="101" t="s">
        <v>86</v>
      </c>
      <c r="E125" s="87"/>
      <c r="F125" s="87"/>
      <c r="G125" s="87"/>
    </row>
    <row r="126" spans="1:7" ht="12.75">
      <c r="A126" s="29">
        <v>3</v>
      </c>
      <c r="B126" s="629" t="s">
        <v>181</v>
      </c>
      <c r="C126" s="555"/>
      <c r="D126" s="101" t="s">
        <v>86</v>
      </c>
      <c r="E126" s="87"/>
      <c r="F126" s="87"/>
      <c r="G126" s="87"/>
    </row>
    <row r="127" spans="1:7" ht="12.75">
      <c r="A127" s="29">
        <v>4</v>
      </c>
      <c r="B127" s="629" t="s">
        <v>182</v>
      </c>
      <c r="C127" s="555"/>
      <c r="D127" s="101" t="s">
        <v>183</v>
      </c>
      <c r="E127" s="87"/>
      <c r="F127" s="87"/>
      <c r="G127" s="87"/>
    </row>
    <row r="128" spans="1:7" ht="12.75">
      <c r="A128" s="29">
        <v>5</v>
      </c>
      <c r="B128" s="629" t="s">
        <v>184</v>
      </c>
      <c r="C128" s="555"/>
      <c r="D128" s="101" t="s">
        <v>86</v>
      </c>
      <c r="E128" s="87"/>
      <c r="F128" s="87"/>
      <c r="G128" s="87"/>
    </row>
    <row r="129" spans="1:7" ht="12.75">
      <c r="A129" s="29">
        <v>6</v>
      </c>
      <c r="B129" s="629" t="s">
        <v>185</v>
      </c>
      <c r="C129" s="555"/>
      <c r="D129" s="101" t="s">
        <v>86</v>
      </c>
      <c r="E129" s="87"/>
      <c r="F129" s="87"/>
      <c r="G129" s="87"/>
    </row>
    <row r="130" spans="1:7" ht="12.75">
      <c r="A130" s="29">
        <v>7</v>
      </c>
      <c r="B130" s="629" t="s">
        <v>186</v>
      </c>
      <c r="C130" s="555"/>
      <c r="D130" s="101" t="s">
        <v>187</v>
      </c>
      <c r="E130" s="87"/>
      <c r="F130" s="87"/>
      <c r="G130" s="87"/>
    </row>
    <row r="131" spans="1:7" ht="12.75">
      <c r="A131" s="29">
        <v>8</v>
      </c>
      <c r="B131" s="629" t="s">
        <v>284</v>
      </c>
      <c r="C131" s="555"/>
      <c r="D131" s="101" t="s">
        <v>86</v>
      </c>
      <c r="E131" s="87"/>
      <c r="F131" s="87"/>
      <c r="G131" s="87"/>
    </row>
    <row r="132" spans="1:7" ht="12.75">
      <c r="A132" s="29">
        <v>9</v>
      </c>
      <c r="B132" s="629" t="s">
        <v>285</v>
      </c>
      <c r="C132" s="555"/>
      <c r="D132" s="101" t="s">
        <v>86</v>
      </c>
      <c r="E132" s="87"/>
      <c r="F132" s="87"/>
      <c r="G132" s="87"/>
    </row>
    <row r="133" spans="1:7" ht="12.75">
      <c r="A133" s="29">
        <v>10</v>
      </c>
      <c r="B133" s="627" t="s">
        <v>251</v>
      </c>
      <c r="C133" s="628"/>
      <c r="D133" s="103"/>
      <c r="E133" s="87"/>
      <c r="F133" s="87"/>
      <c r="G133" s="87"/>
    </row>
    <row r="135" spans="1:8" ht="12.75">
      <c r="A135" s="337" t="s">
        <v>405</v>
      </c>
      <c r="B135" s="337"/>
      <c r="C135" s="337"/>
      <c r="D135" s="337"/>
      <c r="E135" s="337"/>
      <c r="F135" s="337"/>
      <c r="G135" s="337"/>
      <c r="H135" s="337"/>
    </row>
    <row r="136" spans="1:8" ht="12.75">
      <c r="A136" s="337" t="s">
        <v>344</v>
      </c>
      <c r="B136" s="337"/>
      <c r="C136" s="337"/>
      <c r="D136" s="337"/>
      <c r="E136" s="337"/>
      <c r="F136" s="337"/>
      <c r="G136" s="337"/>
      <c r="H136" s="337"/>
    </row>
    <row r="137" spans="1:8" ht="12.75">
      <c r="A137" s="337" t="s">
        <v>443</v>
      </c>
      <c r="B137" s="337"/>
      <c r="C137" s="337"/>
      <c r="D137" s="337"/>
      <c r="E137" s="337"/>
      <c r="F137" s="337"/>
      <c r="G137" s="337"/>
      <c r="H137" s="337"/>
    </row>
    <row r="138" spans="1:8" ht="12.75">
      <c r="A138" s="470" t="s">
        <v>435</v>
      </c>
      <c r="B138" s="470"/>
      <c r="C138" s="470"/>
      <c r="D138" s="470"/>
      <c r="E138" s="470"/>
      <c r="F138" s="470"/>
      <c r="G138" s="470"/>
      <c r="H138" s="470"/>
    </row>
  </sheetData>
  <sheetProtection password="EB4B" sheet="1" objects="1" scenarios="1"/>
  <mergeCells count="111">
    <mergeCell ref="A138:H138"/>
    <mergeCell ref="B43:E43"/>
    <mergeCell ref="B40:E42"/>
    <mergeCell ref="F40:F42"/>
    <mergeCell ref="G40:G42"/>
    <mergeCell ref="B32:E32"/>
    <mergeCell ref="B48:E48"/>
    <mergeCell ref="B49:E49"/>
    <mergeCell ref="B124:C124"/>
    <mergeCell ref="E121:G121"/>
    <mergeCell ref="D26:E26"/>
    <mergeCell ref="D29:E29"/>
    <mergeCell ref="B72:C72"/>
    <mergeCell ref="B123:C123"/>
    <mergeCell ref="B31:E31"/>
    <mergeCell ref="B45:E45"/>
    <mergeCell ref="B46:E46"/>
    <mergeCell ref="A47:G47"/>
    <mergeCell ref="A40:A42"/>
    <mergeCell ref="B30:E30"/>
    <mergeCell ref="B20:E20"/>
    <mergeCell ref="B21:E21"/>
    <mergeCell ref="B22:E22"/>
    <mergeCell ref="B23:E23"/>
    <mergeCell ref="D24:E24"/>
    <mergeCell ref="D25:E25"/>
    <mergeCell ref="B44:E44"/>
    <mergeCell ref="B33:E33"/>
    <mergeCell ref="B34:E34"/>
    <mergeCell ref="B35:E35"/>
    <mergeCell ref="B36:E36"/>
    <mergeCell ref="A38:G38"/>
    <mergeCell ref="B37:E37"/>
    <mergeCell ref="D27:E27"/>
    <mergeCell ref="D28:E28"/>
    <mergeCell ref="B15:E15"/>
    <mergeCell ref="B16:E16"/>
    <mergeCell ref="B17:E17"/>
    <mergeCell ref="B18:E18"/>
    <mergeCell ref="B24:C25"/>
    <mergeCell ref="B26:C27"/>
    <mergeCell ref="B28:C29"/>
    <mergeCell ref="B19:E19"/>
    <mergeCell ref="A8:G8"/>
    <mergeCell ref="C10:G10"/>
    <mergeCell ref="C11:E11"/>
    <mergeCell ref="B13:E13"/>
    <mergeCell ref="B14:E14"/>
    <mergeCell ref="A11:B11"/>
    <mergeCell ref="A9:C9"/>
    <mergeCell ref="D9:G9"/>
    <mergeCell ref="A12:G12"/>
    <mergeCell ref="A10:B10"/>
    <mergeCell ref="B50:E50"/>
    <mergeCell ref="B54:I54"/>
    <mergeCell ref="A54:A55"/>
    <mergeCell ref="A1:H1"/>
    <mergeCell ref="A3:H3"/>
    <mergeCell ref="A5:H5"/>
    <mergeCell ref="A4:H4"/>
    <mergeCell ref="B6:G6"/>
    <mergeCell ref="D2:G2"/>
    <mergeCell ref="A7:H7"/>
    <mergeCell ref="B129:C129"/>
    <mergeCell ref="B125:C125"/>
    <mergeCell ref="B126:C126"/>
    <mergeCell ref="B121:C122"/>
    <mergeCell ref="A121:A122"/>
    <mergeCell ref="D121:D122"/>
    <mergeCell ref="B81:C81"/>
    <mergeCell ref="B82:C82"/>
    <mergeCell ref="B83:C83"/>
    <mergeCell ref="B133:C133"/>
    <mergeCell ref="B131:C131"/>
    <mergeCell ref="B132:C132"/>
    <mergeCell ref="B127:C127"/>
    <mergeCell ref="B128:C128"/>
    <mergeCell ref="A120:G120"/>
    <mergeCell ref="B130:C130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B105:C105"/>
    <mergeCell ref="B109:C109"/>
    <mergeCell ref="B110:C110"/>
    <mergeCell ref="B111:D111"/>
    <mergeCell ref="B96:C96"/>
    <mergeCell ref="B97:C97"/>
    <mergeCell ref="B98:C98"/>
    <mergeCell ref="B99:C99"/>
    <mergeCell ref="B100:C100"/>
    <mergeCell ref="B101:C101"/>
    <mergeCell ref="A117:J117"/>
    <mergeCell ref="A77:J77"/>
    <mergeCell ref="A80:A81"/>
    <mergeCell ref="B80:J80"/>
    <mergeCell ref="B106:C106"/>
    <mergeCell ref="B107:C107"/>
    <mergeCell ref="B108:C108"/>
    <mergeCell ref="B102:C102"/>
    <mergeCell ref="B103:C103"/>
    <mergeCell ref="B104:C104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  <ignoredErrors>
    <ignoredError sqref="A44:A46 A48:A50 A72 A65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 codeName="Munka15"/>
  <dimension ref="A1:AD40"/>
  <sheetViews>
    <sheetView zoomScalePageLayoutView="0" workbookViewId="0" topLeftCell="A1">
      <selection activeCell="I19" sqref="I19"/>
    </sheetView>
  </sheetViews>
  <sheetFormatPr defaultColWidth="8.00390625" defaultRowHeight="12.75"/>
  <cols>
    <col min="1" max="1" width="4.7109375" style="105" customWidth="1"/>
    <col min="2" max="2" width="18.7109375" style="105" customWidth="1"/>
    <col min="3" max="3" width="12.7109375" style="105" customWidth="1"/>
    <col min="4" max="7" width="13.421875" style="105" customWidth="1"/>
    <col min="8" max="8" width="5.57421875" style="105" bestFit="1" customWidth="1"/>
    <col min="9" max="26" width="8.00390625" style="105" customWidth="1"/>
    <col min="27" max="27" width="8.00390625" style="267" customWidth="1"/>
    <col min="28" max="30" width="8.00390625" style="198" customWidth="1"/>
    <col min="31" max="16384" width="8.00390625" style="105" customWidth="1"/>
  </cols>
  <sheetData>
    <row r="1" spans="1:27" ht="12" customHeight="1">
      <c r="A1" s="637"/>
      <c r="B1" s="637"/>
      <c r="C1" s="637"/>
      <c r="D1" s="637"/>
      <c r="E1" s="637"/>
      <c r="F1" s="637"/>
      <c r="G1" s="637"/>
      <c r="H1" s="637"/>
      <c r="AA1" s="240" t="s">
        <v>536</v>
      </c>
    </row>
    <row r="2" spans="1:27" ht="24" customHeight="1">
      <c r="A2" s="106"/>
      <c r="B2" s="107" t="s">
        <v>394</v>
      </c>
      <c r="C2" s="107"/>
      <c r="D2" s="641"/>
      <c r="E2" s="641"/>
      <c r="F2" s="641"/>
      <c r="G2" s="641"/>
      <c r="H2" s="106"/>
      <c r="AA2" s="268"/>
    </row>
    <row r="3" spans="1:8" ht="12" customHeight="1">
      <c r="A3" s="637"/>
      <c r="B3" s="637"/>
      <c r="C3" s="637"/>
      <c r="D3" s="637"/>
      <c r="E3" s="637"/>
      <c r="F3" s="637"/>
      <c r="G3" s="637"/>
      <c r="H3" s="637"/>
    </row>
    <row r="4" spans="1:8" ht="12" customHeight="1">
      <c r="A4" s="639"/>
      <c r="B4" s="639"/>
      <c r="C4" s="639"/>
      <c r="D4" s="639"/>
      <c r="E4" s="639"/>
      <c r="F4" s="639"/>
      <c r="G4" s="639"/>
      <c r="H4" s="639"/>
    </row>
    <row r="5" spans="1:8" ht="12" customHeight="1">
      <c r="A5" s="638"/>
      <c r="B5" s="638"/>
      <c r="C5" s="638"/>
      <c r="D5" s="638"/>
      <c r="E5" s="638"/>
      <c r="F5" s="638"/>
      <c r="G5" s="638"/>
      <c r="H5" s="638"/>
    </row>
    <row r="6" spans="1:8" ht="24" customHeight="1">
      <c r="A6" s="108"/>
      <c r="B6" s="640" t="s">
        <v>319</v>
      </c>
      <c r="C6" s="587"/>
      <c r="D6" s="587"/>
      <c r="E6" s="587"/>
      <c r="F6" s="587"/>
      <c r="G6" s="587"/>
      <c r="H6" s="108"/>
    </row>
    <row r="7" spans="1:8" ht="12" customHeight="1">
      <c r="A7" s="638"/>
      <c r="B7" s="638"/>
      <c r="C7" s="638"/>
      <c r="D7" s="638"/>
      <c r="E7" s="638"/>
      <c r="F7" s="638"/>
      <c r="G7" s="638"/>
      <c r="H7" s="638"/>
    </row>
    <row r="8" spans="1:7" ht="24" customHeight="1">
      <c r="A8" s="685" t="s">
        <v>353</v>
      </c>
      <c r="B8" s="685"/>
      <c r="C8" s="685"/>
      <c r="D8" s="685"/>
      <c r="E8" s="685"/>
      <c r="F8" s="685"/>
      <c r="G8" s="217" t="s">
        <v>502</v>
      </c>
    </row>
    <row r="9" spans="1:7" ht="15" customHeight="1">
      <c r="A9" s="646" t="s">
        <v>320</v>
      </c>
      <c r="B9" s="555"/>
      <c r="C9" s="593"/>
      <c r="D9" s="647"/>
      <c r="E9" s="592"/>
      <c r="F9" s="592"/>
      <c r="G9" s="592"/>
    </row>
    <row r="10" spans="1:7" ht="15" customHeight="1">
      <c r="A10" s="686" t="s">
        <v>321</v>
      </c>
      <c r="B10" s="687"/>
      <c r="C10" s="687"/>
      <c r="D10" s="688"/>
      <c r="E10" s="689"/>
      <c r="F10" s="689"/>
      <c r="G10" s="690"/>
    </row>
    <row r="11" spans="1:7" ht="15" customHeight="1">
      <c r="A11" s="646" t="s">
        <v>23</v>
      </c>
      <c r="B11" s="593"/>
      <c r="C11" s="644"/>
      <c r="D11" s="581"/>
      <c r="E11" s="581"/>
      <c r="F11" s="581"/>
      <c r="G11" s="581"/>
    </row>
    <row r="12" spans="1:7" ht="15" customHeight="1">
      <c r="A12" s="594" t="s">
        <v>331</v>
      </c>
      <c r="B12" s="594"/>
      <c r="C12" s="644"/>
      <c r="D12" s="581"/>
      <c r="E12" s="581"/>
      <c r="F12" s="67" t="s">
        <v>24</v>
      </c>
      <c r="G12" s="102"/>
    </row>
    <row r="13" spans="1:30" s="110" customFormat="1" ht="33" customHeight="1">
      <c r="A13" s="630" t="s">
        <v>322</v>
      </c>
      <c r="B13" s="631"/>
      <c r="C13" s="631"/>
      <c r="D13" s="631"/>
      <c r="E13" s="631"/>
      <c r="F13" s="631"/>
      <c r="G13" s="631"/>
      <c r="AA13" s="269"/>
      <c r="AB13" s="199"/>
      <c r="AC13" s="199"/>
      <c r="AD13" s="199"/>
    </row>
    <row r="14" spans="1:7" ht="25.5">
      <c r="A14" s="70" t="s">
        <v>52</v>
      </c>
      <c r="B14" s="222" t="s">
        <v>323</v>
      </c>
      <c r="C14" s="692" t="s">
        <v>324</v>
      </c>
      <c r="D14" s="693"/>
      <c r="E14" s="694"/>
      <c r="F14" s="69" t="s">
        <v>351</v>
      </c>
      <c r="G14" s="69" t="s">
        <v>352</v>
      </c>
    </row>
    <row r="15" spans="1:7" ht="13.5" thickBot="1">
      <c r="A15" s="170" t="s">
        <v>2</v>
      </c>
      <c r="B15" s="223" t="s">
        <v>3</v>
      </c>
      <c r="C15" s="695" t="s">
        <v>4</v>
      </c>
      <c r="D15" s="695"/>
      <c r="E15" s="696"/>
      <c r="F15" s="114" t="s">
        <v>7</v>
      </c>
      <c r="G15" s="114" t="s">
        <v>8</v>
      </c>
    </row>
    <row r="16" spans="1:7" ht="13.5" thickTop="1">
      <c r="A16" s="171" t="s">
        <v>12</v>
      </c>
      <c r="B16" s="697" t="s">
        <v>325</v>
      </c>
      <c r="C16" s="691"/>
      <c r="D16" s="691"/>
      <c r="E16" s="691"/>
      <c r="F16" s="224"/>
      <c r="G16" s="224"/>
    </row>
    <row r="17" spans="1:7" ht="12.75">
      <c r="A17" s="171" t="s">
        <v>13</v>
      </c>
      <c r="B17" s="698"/>
      <c r="C17" s="691"/>
      <c r="D17" s="691"/>
      <c r="E17" s="691"/>
      <c r="F17" s="62"/>
      <c r="G17" s="62"/>
    </row>
    <row r="18" spans="1:7" ht="12.75">
      <c r="A18" s="171" t="s">
        <v>14</v>
      </c>
      <c r="B18" s="698"/>
      <c r="C18" s="691"/>
      <c r="D18" s="691"/>
      <c r="E18" s="691"/>
      <c r="F18" s="62"/>
      <c r="G18" s="62"/>
    </row>
    <row r="19" spans="1:7" ht="12.75">
      <c r="A19" s="171" t="s">
        <v>15</v>
      </c>
      <c r="B19" s="698"/>
      <c r="C19" s="691"/>
      <c r="D19" s="691"/>
      <c r="E19" s="691"/>
      <c r="F19" s="62"/>
      <c r="G19" s="62"/>
    </row>
    <row r="20" spans="1:7" ht="12.75">
      <c r="A20" s="171" t="s">
        <v>16</v>
      </c>
      <c r="B20" s="699"/>
      <c r="C20" s="691"/>
      <c r="D20" s="691"/>
      <c r="E20" s="691"/>
      <c r="F20" s="62"/>
      <c r="G20" s="62"/>
    </row>
    <row r="21" spans="1:7" ht="12.75">
      <c r="A21" s="171" t="s">
        <v>17</v>
      </c>
      <c r="B21" s="697" t="s">
        <v>326</v>
      </c>
      <c r="C21" s="691"/>
      <c r="D21" s="691"/>
      <c r="E21" s="691"/>
      <c r="F21" s="62"/>
      <c r="G21" s="62"/>
    </row>
    <row r="22" spans="1:7" ht="12.75">
      <c r="A22" s="171" t="s">
        <v>18</v>
      </c>
      <c r="B22" s="698"/>
      <c r="C22" s="691"/>
      <c r="D22" s="691"/>
      <c r="E22" s="691"/>
      <c r="F22" s="62"/>
      <c r="G22" s="62"/>
    </row>
    <row r="23" spans="1:7" ht="12.75">
      <c r="A23" s="171" t="s">
        <v>19</v>
      </c>
      <c r="B23" s="698"/>
      <c r="C23" s="691"/>
      <c r="D23" s="691"/>
      <c r="E23" s="691"/>
      <c r="F23" s="62"/>
      <c r="G23" s="62"/>
    </row>
    <row r="24" spans="1:7" ht="12.75">
      <c r="A24" s="171" t="s">
        <v>20</v>
      </c>
      <c r="B24" s="698"/>
      <c r="C24" s="691"/>
      <c r="D24" s="691"/>
      <c r="E24" s="691"/>
      <c r="F24" s="62"/>
      <c r="G24" s="62"/>
    </row>
    <row r="25" spans="1:7" ht="12.75">
      <c r="A25" s="171" t="s">
        <v>34</v>
      </c>
      <c r="B25" s="698"/>
      <c r="C25" s="691"/>
      <c r="D25" s="691"/>
      <c r="E25" s="691"/>
      <c r="F25" s="62"/>
      <c r="G25" s="62"/>
    </row>
    <row r="26" spans="1:7" ht="12.75">
      <c r="A26" s="171" t="s">
        <v>35</v>
      </c>
      <c r="B26" s="698"/>
      <c r="C26" s="691"/>
      <c r="D26" s="691"/>
      <c r="E26" s="691"/>
      <c r="F26" s="62"/>
      <c r="G26" s="62"/>
    </row>
    <row r="27" spans="1:7" ht="12.75">
      <c r="A27" s="171" t="s">
        <v>37</v>
      </c>
      <c r="B27" s="698"/>
      <c r="C27" s="691"/>
      <c r="D27" s="691"/>
      <c r="E27" s="691"/>
      <c r="F27" s="62"/>
      <c r="G27" s="62"/>
    </row>
    <row r="28" spans="1:7" ht="12.75">
      <c r="A28" s="171" t="s">
        <v>38</v>
      </c>
      <c r="B28" s="698"/>
      <c r="C28" s="691"/>
      <c r="D28" s="691"/>
      <c r="E28" s="691"/>
      <c r="F28" s="62"/>
      <c r="G28" s="62"/>
    </row>
    <row r="29" spans="1:7" ht="12.75">
      <c r="A29" s="171" t="s">
        <v>40</v>
      </c>
      <c r="B29" s="699"/>
      <c r="C29" s="691"/>
      <c r="D29" s="691"/>
      <c r="E29" s="691"/>
      <c r="F29" s="62"/>
      <c r="G29" s="62"/>
    </row>
    <row r="31" spans="19:30" ht="12.75">
      <c r="S31" s="198"/>
      <c r="T31" s="198"/>
      <c r="U31" s="198"/>
      <c r="V31" s="198"/>
      <c r="AB31" s="105"/>
      <c r="AC31" s="105"/>
      <c r="AD31" s="105"/>
    </row>
    <row r="32" spans="1:7" ht="12.75">
      <c r="A32" s="630" t="s">
        <v>354</v>
      </c>
      <c r="B32" s="631"/>
      <c r="C32" s="631"/>
      <c r="D32" s="631"/>
      <c r="E32" s="631"/>
      <c r="F32" s="631"/>
      <c r="G32" s="631"/>
    </row>
    <row r="33" spans="1:7" ht="25.5">
      <c r="A33" s="70" t="s">
        <v>52</v>
      </c>
      <c r="B33" s="69" t="s">
        <v>323</v>
      </c>
      <c r="C33" s="692" t="s">
        <v>324</v>
      </c>
      <c r="D33" s="693"/>
      <c r="E33" s="694"/>
      <c r="F33" s="69" t="s">
        <v>351</v>
      </c>
      <c r="G33" s="207" t="s">
        <v>352</v>
      </c>
    </row>
    <row r="34" spans="1:7" ht="13.5" thickBot="1">
      <c r="A34" s="114" t="s">
        <v>2</v>
      </c>
      <c r="B34" s="208" t="s">
        <v>3</v>
      </c>
      <c r="C34" s="645" t="s">
        <v>4</v>
      </c>
      <c r="D34" s="645"/>
      <c r="E34" s="645"/>
      <c r="F34" s="114" t="s">
        <v>7</v>
      </c>
      <c r="G34" s="114" t="s">
        <v>8</v>
      </c>
    </row>
    <row r="35" spans="1:7" ht="13.5" thickTop="1">
      <c r="A35" s="169" t="s">
        <v>12</v>
      </c>
      <c r="B35" s="700" t="s">
        <v>328</v>
      </c>
      <c r="C35" s="540"/>
      <c r="D35" s="540"/>
      <c r="E35" s="540"/>
      <c r="F35" s="224"/>
      <c r="G35" s="224"/>
    </row>
    <row r="36" spans="1:7" ht="12.75">
      <c r="A36" s="169" t="s">
        <v>13</v>
      </c>
      <c r="B36" s="701"/>
      <c r="C36" s="691"/>
      <c r="D36" s="691"/>
      <c r="E36" s="691"/>
      <c r="F36" s="62"/>
      <c r="G36" s="62"/>
    </row>
    <row r="37" spans="1:7" ht="12.75">
      <c r="A37" s="169" t="s">
        <v>14</v>
      </c>
      <c r="B37" s="701"/>
      <c r="C37" s="691"/>
      <c r="D37" s="691"/>
      <c r="E37" s="691"/>
      <c r="F37" s="62"/>
      <c r="G37" s="62"/>
    </row>
    <row r="38" spans="1:7" ht="12.75">
      <c r="A38" s="169" t="s">
        <v>15</v>
      </c>
      <c r="B38" s="701"/>
      <c r="C38" s="691"/>
      <c r="D38" s="691"/>
      <c r="E38" s="691"/>
      <c r="F38" s="62"/>
      <c r="G38" s="62"/>
    </row>
    <row r="39" spans="1:7" ht="12.75">
      <c r="A39" s="169" t="s">
        <v>16</v>
      </c>
      <c r="B39" s="701"/>
      <c r="C39" s="691"/>
      <c r="D39" s="691"/>
      <c r="E39" s="691"/>
      <c r="F39" s="62"/>
      <c r="G39" s="62"/>
    </row>
    <row r="40" spans="1:7" ht="12.75">
      <c r="A40" s="169" t="s">
        <v>17</v>
      </c>
      <c r="B40" s="702"/>
      <c r="C40" s="691"/>
      <c r="D40" s="691"/>
      <c r="E40" s="691"/>
      <c r="F40" s="62"/>
      <c r="G40" s="62"/>
    </row>
  </sheetData>
  <sheetProtection password="EB4B" sheet="1" objects="1" scenarios="1"/>
  <mergeCells count="45">
    <mergeCell ref="C38:E38"/>
    <mergeCell ref="C39:E39"/>
    <mergeCell ref="B35:B40"/>
    <mergeCell ref="C33:E33"/>
    <mergeCell ref="C34:E34"/>
    <mergeCell ref="C35:E35"/>
    <mergeCell ref="C36:E36"/>
    <mergeCell ref="C37:E37"/>
    <mergeCell ref="C40:E40"/>
    <mergeCell ref="C26:E26"/>
    <mergeCell ref="C27:E27"/>
    <mergeCell ref="A13:G13"/>
    <mergeCell ref="C14:E14"/>
    <mergeCell ref="C15:E15"/>
    <mergeCell ref="C16:E16"/>
    <mergeCell ref="B16:B20"/>
    <mergeCell ref="B21:B29"/>
    <mergeCell ref="C29:E29"/>
    <mergeCell ref="C28:E28"/>
    <mergeCell ref="C17:E17"/>
    <mergeCell ref="C18:E18"/>
    <mergeCell ref="C19:E19"/>
    <mergeCell ref="C20:E20"/>
    <mergeCell ref="C21:E21"/>
    <mergeCell ref="C22:E22"/>
    <mergeCell ref="C23:E23"/>
    <mergeCell ref="C24:E24"/>
    <mergeCell ref="C25:E25"/>
    <mergeCell ref="A32:G32"/>
    <mergeCell ref="A1:H1"/>
    <mergeCell ref="A3:H3"/>
    <mergeCell ref="A5:H5"/>
    <mergeCell ref="A4:H4"/>
    <mergeCell ref="B6:G6"/>
    <mergeCell ref="A9:C9"/>
    <mergeCell ref="D2:G2"/>
    <mergeCell ref="A7:H7"/>
    <mergeCell ref="C11:G11"/>
    <mergeCell ref="A8:F8"/>
    <mergeCell ref="C12:E12"/>
    <mergeCell ref="A11:B11"/>
    <mergeCell ref="D9:G9"/>
    <mergeCell ref="A10:C10"/>
    <mergeCell ref="D10:G10"/>
    <mergeCell ref="A12:B12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  <ignoredErrors>
    <ignoredError sqref="A35 A16:A28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 codeName="Munka3"/>
  <dimension ref="A1:AG50"/>
  <sheetViews>
    <sheetView zoomScalePageLayoutView="0" workbookViewId="0" topLeftCell="A1">
      <selection activeCell="N6" sqref="N6"/>
    </sheetView>
  </sheetViews>
  <sheetFormatPr defaultColWidth="9.140625" defaultRowHeight="12.75"/>
  <cols>
    <col min="1" max="1" width="5.28125" style="12" customWidth="1"/>
    <col min="2" max="2" width="32.7109375" style="12" customWidth="1"/>
    <col min="3" max="3" width="9.421875" style="12" customWidth="1"/>
    <col min="4" max="8" width="8.7109375" style="12" customWidth="1"/>
    <col min="9" max="9" width="2.8515625" style="12" customWidth="1"/>
    <col min="10" max="26" width="9.140625" style="12" customWidth="1"/>
    <col min="27" max="27" width="9.140625" style="246" customWidth="1"/>
    <col min="28" max="33" width="9.140625" style="182" customWidth="1"/>
    <col min="34" max="16384" width="9.140625" style="12" customWidth="1"/>
  </cols>
  <sheetData>
    <row r="1" spans="1:27" ht="12" customHeight="1">
      <c r="A1" s="458"/>
      <c r="B1" s="458"/>
      <c r="C1" s="458"/>
      <c r="D1" s="458"/>
      <c r="E1" s="458"/>
      <c r="F1" s="458"/>
      <c r="G1" s="458"/>
      <c r="H1" s="458"/>
      <c r="AA1" s="240" t="s">
        <v>494</v>
      </c>
    </row>
    <row r="2" spans="1:33" s="15" customFormat="1" ht="24" customHeight="1">
      <c r="A2" s="14"/>
      <c r="B2" s="415" t="s">
        <v>358</v>
      </c>
      <c r="C2" s="415"/>
      <c r="D2" s="719"/>
      <c r="E2" s="719"/>
      <c r="F2" s="719"/>
      <c r="G2" s="719"/>
      <c r="H2" s="13"/>
      <c r="AA2" s="245"/>
      <c r="AB2" s="183"/>
      <c r="AC2" s="183"/>
      <c r="AD2" s="183"/>
      <c r="AE2" s="183"/>
      <c r="AF2" s="183"/>
      <c r="AG2" s="183"/>
    </row>
    <row r="3" spans="1:8" ht="12" customHeight="1">
      <c r="A3" s="458"/>
      <c r="B3" s="458"/>
      <c r="C3" s="458"/>
      <c r="D3" s="458"/>
      <c r="E3" s="458"/>
      <c r="F3" s="458"/>
      <c r="G3" s="458"/>
      <c r="H3" s="458"/>
    </row>
    <row r="4" spans="1:8" ht="24" customHeight="1">
      <c r="A4" s="418" t="s">
        <v>471</v>
      </c>
      <c r="B4" s="419"/>
      <c r="C4" s="419"/>
      <c r="D4" s="419"/>
      <c r="E4" s="419"/>
      <c r="F4" s="419"/>
      <c r="G4" s="419"/>
      <c r="H4" s="419"/>
    </row>
    <row r="5" spans="1:8" ht="12" customHeight="1">
      <c r="A5" s="721"/>
      <c r="B5" s="721"/>
      <c r="C5" s="721"/>
      <c r="D5" s="721"/>
      <c r="E5" s="721"/>
      <c r="F5" s="721"/>
      <c r="G5" s="721"/>
      <c r="H5" s="721"/>
    </row>
    <row r="6" spans="1:8" ht="24" customHeight="1">
      <c r="A6" s="16"/>
      <c r="B6" s="415" t="s">
        <v>357</v>
      </c>
      <c r="C6" s="722"/>
      <c r="D6" s="722"/>
      <c r="E6" s="722"/>
      <c r="F6" s="722"/>
      <c r="G6" s="722"/>
      <c r="H6" s="16"/>
    </row>
    <row r="7" spans="1:8" ht="12" customHeight="1">
      <c r="A7" s="721"/>
      <c r="B7" s="721"/>
      <c r="C7" s="721"/>
      <c r="D7" s="721"/>
      <c r="E7" s="721"/>
      <c r="F7" s="721"/>
      <c r="G7" s="721"/>
      <c r="H7" s="721"/>
    </row>
    <row r="8" spans="1:8" ht="26.25" customHeight="1">
      <c r="A8" s="425" t="s">
        <v>355</v>
      </c>
      <c r="B8" s="425"/>
      <c r="C8" s="425"/>
      <c r="D8" s="425"/>
      <c r="E8" s="425"/>
      <c r="F8" s="425"/>
      <c r="G8" s="425"/>
      <c r="H8" s="209" t="s">
        <v>502</v>
      </c>
    </row>
    <row r="9" spans="1:33" s="17" customFormat="1" ht="39" customHeight="1">
      <c r="A9" s="434" t="s">
        <v>0</v>
      </c>
      <c r="B9" s="432" t="s">
        <v>5</v>
      </c>
      <c r="C9" s="433"/>
      <c r="D9" s="433"/>
      <c r="E9" s="433"/>
      <c r="F9" s="422" t="s">
        <v>356</v>
      </c>
      <c r="G9" s="709"/>
      <c r="H9" s="710"/>
      <c r="AA9" s="247"/>
      <c r="AB9" s="184"/>
      <c r="AC9" s="184"/>
      <c r="AD9" s="184"/>
      <c r="AE9" s="184"/>
      <c r="AF9" s="184"/>
      <c r="AG9" s="184"/>
    </row>
    <row r="10" spans="1:33" s="18" customFormat="1" ht="49.5" customHeight="1">
      <c r="A10" s="435"/>
      <c r="B10" s="1" t="s">
        <v>1</v>
      </c>
      <c r="C10" s="353" t="s">
        <v>446</v>
      </c>
      <c r="D10" s="1" t="s">
        <v>6</v>
      </c>
      <c r="E10" s="1" t="s">
        <v>266</v>
      </c>
      <c r="F10" s="126" t="s">
        <v>267</v>
      </c>
      <c r="G10" s="126" t="s">
        <v>268</v>
      </c>
      <c r="H10" s="126" t="s">
        <v>269</v>
      </c>
      <c r="AA10" s="248"/>
      <c r="AB10" s="185"/>
      <c r="AC10" s="185"/>
      <c r="AD10" s="185"/>
      <c r="AE10" s="185"/>
      <c r="AF10" s="185"/>
      <c r="AG10" s="185"/>
    </row>
    <row r="11" spans="1:33" s="19" customFormat="1" ht="13.5" thickBot="1">
      <c r="A11" s="37" t="s">
        <v>2</v>
      </c>
      <c r="B11" s="37" t="s">
        <v>3</v>
      </c>
      <c r="C11" s="37" t="s">
        <v>4</v>
      </c>
      <c r="D11" s="37" t="s">
        <v>7</v>
      </c>
      <c r="E11" s="37" t="s">
        <v>8</v>
      </c>
      <c r="F11" s="37" t="s">
        <v>9</v>
      </c>
      <c r="G11" s="37" t="s">
        <v>10</v>
      </c>
      <c r="H11" s="37" t="s">
        <v>11</v>
      </c>
      <c r="AA11" s="249"/>
      <c r="AB11" s="186"/>
      <c r="AC11" s="186"/>
      <c r="AD11" s="186"/>
      <c r="AE11" s="186"/>
      <c r="AF11" s="186"/>
      <c r="AG11" s="186"/>
    </row>
    <row r="12" spans="1:30" ht="15" customHeight="1" thickTop="1">
      <c r="A12" s="33">
        <v>1</v>
      </c>
      <c r="B12" s="34"/>
      <c r="C12" s="119"/>
      <c r="D12" s="35"/>
      <c r="E12" s="35"/>
      <c r="F12" s="36"/>
      <c r="G12" s="36"/>
      <c r="H12" s="36"/>
      <c r="AA12" s="250"/>
      <c r="AB12" s="187"/>
      <c r="AC12" s="187"/>
      <c r="AD12" s="187"/>
    </row>
    <row r="13" spans="1:30" ht="15" customHeight="1">
      <c r="A13" s="3">
        <v>2</v>
      </c>
      <c r="B13" s="20"/>
      <c r="C13" s="120"/>
      <c r="D13" s="21"/>
      <c r="E13" s="21"/>
      <c r="F13" s="22"/>
      <c r="G13" s="22"/>
      <c r="H13" s="22"/>
      <c r="AA13" s="250"/>
      <c r="AB13" s="187"/>
      <c r="AC13" s="187"/>
      <c r="AD13" s="187"/>
    </row>
    <row r="14" spans="1:30" ht="15" customHeight="1">
      <c r="A14" s="3">
        <v>3</v>
      </c>
      <c r="B14" s="20"/>
      <c r="C14" s="120"/>
      <c r="D14" s="21"/>
      <c r="E14" s="21"/>
      <c r="F14" s="22"/>
      <c r="G14" s="22"/>
      <c r="H14" s="22"/>
      <c r="AA14" s="250"/>
      <c r="AB14" s="187"/>
      <c r="AC14" s="187"/>
      <c r="AD14" s="187"/>
    </row>
    <row r="15" spans="1:30" ht="15" customHeight="1">
      <c r="A15" s="3">
        <v>4</v>
      </c>
      <c r="B15" s="20"/>
      <c r="C15" s="120"/>
      <c r="D15" s="21"/>
      <c r="E15" s="21"/>
      <c r="F15" s="22"/>
      <c r="G15" s="22"/>
      <c r="H15" s="22"/>
      <c r="AA15" s="250"/>
      <c r="AB15" s="187"/>
      <c r="AC15" s="187"/>
      <c r="AD15" s="187"/>
    </row>
    <row r="16" spans="1:30" ht="15" customHeight="1">
      <c r="A16" s="3">
        <v>5</v>
      </c>
      <c r="B16" s="20"/>
      <c r="C16" s="120"/>
      <c r="D16" s="21"/>
      <c r="E16" s="21"/>
      <c r="F16" s="22"/>
      <c r="G16" s="22"/>
      <c r="H16" s="22"/>
      <c r="AA16" s="250"/>
      <c r="AB16" s="187"/>
      <c r="AC16" s="187"/>
      <c r="AD16" s="187"/>
    </row>
    <row r="17" spans="1:30" ht="15" customHeight="1">
      <c r="A17" s="3">
        <v>6</v>
      </c>
      <c r="B17" s="20"/>
      <c r="C17" s="120"/>
      <c r="D17" s="21"/>
      <c r="E17" s="21"/>
      <c r="F17" s="22"/>
      <c r="G17" s="22"/>
      <c r="H17" s="22"/>
      <c r="AA17" s="250"/>
      <c r="AB17" s="187"/>
      <c r="AC17" s="187"/>
      <c r="AD17" s="187"/>
    </row>
    <row r="18" spans="1:30" ht="15" customHeight="1">
      <c r="A18" s="3">
        <v>7</v>
      </c>
      <c r="B18" s="20"/>
      <c r="C18" s="120"/>
      <c r="D18" s="21"/>
      <c r="E18" s="21"/>
      <c r="F18" s="22"/>
      <c r="G18" s="22"/>
      <c r="H18" s="22"/>
      <c r="AA18" s="250"/>
      <c r="AB18" s="187"/>
      <c r="AC18" s="187"/>
      <c r="AD18" s="187"/>
    </row>
    <row r="19" spans="1:30" ht="15" customHeight="1">
      <c r="A19" s="3">
        <v>8</v>
      </c>
      <c r="B19" s="20"/>
      <c r="C19" s="120"/>
      <c r="D19" s="21"/>
      <c r="E19" s="21"/>
      <c r="F19" s="22"/>
      <c r="G19" s="22"/>
      <c r="H19" s="22"/>
      <c r="AA19" s="250"/>
      <c r="AB19" s="187"/>
      <c r="AC19" s="187"/>
      <c r="AD19" s="187"/>
    </row>
    <row r="20" spans="1:30" ht="15" customHeight="1">
      <c r="A20" s="3">
        <v>9</v>
      </c>
      <c r="B20" s="20"/>
      <c r="C20" s="120"/>
      <c r="D20" s="21"/>
      <c r="E20" s="21"/>
      <c r="F20" s="22"/>
      <c r="G20" s="22"/>
      <c r="H20" s="22"/>
      <c r="AA20" s="250"/>
      <c r="AB20" s="187"/>
      <c r="AC20" s="187"/>
      <c r="AD20" s="187"/>
    </row>
    <row r="21" spans="1:30" ht="15" customHeight="1">
      <c r="A21" s="3">
        <v>10</v>
      </c>
      <c r="B21" s="20"/>
      <c r="C21" s="120"/>
      <c r="D21" s="21"/>
      <c r="E21" s="21"/>
      <c r="F21" s="22"/>
      <c r="G21" s="22"/>
      <c r="H21" s="22"/>
      <c r="AA21" s="250"/>
      <c r="AB21" s="187"/>
      <c r="AC21" s="187"/>
      <c r="AD21" s="187"/>
    </row>
    <row r="22" spans="1:30" ht="15" customHeight="1">
      <c r="A22" s="3">
        <v>11</v>
      </c>
      <c r="B22" s="20"/>
      <c r="C22" s="120"/>
      <c r="D22" s="21"/>
      <c r="E22" s="21"/>
      <c r="F22" s="22"/>
      <c r="G22" s="22"/>
      <c r="H22" s="22"/>
      <c r="AA22" s="250"/>
      <c r="AB22" s="187"/>
      <c r="AC22" s="187"/>
      <c r="AD22" s="187"/>
    </row>
    <row r="23" spans="1:30" ht="15" customHeight="1">
      <c r="A23" s="3">
        <v>12</v>
      </c>
      <c r="B23" s="20"/>
      <c r="C23" s="120"/>
      <c r="D23" s="21"/>
      <c r="E23" s="21"/>
      <c r="F23" s="22"/>
      <c r="G23" s="22"/>
      <c r="H23" s="22"/>
      <c r="AA23" s="250"/>
      <c r="AB23" s="187"/>
      <c r="AC23" s="187"/>
      <c r="AD23" s="187"/>
    </row>
    <row r="24" spans="1:30" ht="15" customHeight="1">
      <c r="A24" s="3">
        <v>13</v>
      </c>
      <c r="B24" s="20"/>
      <c r="C24" s="120"/>
      <c r="D24" s="21"/>
      <c r="E24" s="21"/>
      <c r="F24" s="22"/>
      <c r="G24" s="22"/>
      <c r="H24" s="22"/>
      <c r="AA24" s="250"/>
      <c r="AB24" s="187"/>
      <c r="AC24" s="187"/>
      <c r="AD24" s="187"/>
    </row>
    <row r="25" spans="1:30" ht="15" customHeight="1">
      <c r="A25" s="3">
        <v>14</v>
      </c>
      <c r="B25" s="20"/>
      <c r="C25" s="120"/>
      <c r="D25" s="21"/>
      <c r="E25" s="21"/>
      <c r="F25" s="22"/>
      <c r="G25" s="22"/>
      <c r="H25" s="22"/>
      <c r="AA25" s="250"/>
      <c r="AB25" s="187"/>
      <c r="AC25" s="187"/>
      <c r="AD25" s="187"/>
    </row>
    <row r="26" spans="1:30" ht="15" customHeight="1">
      <c r="A26" s="3">
        <v>15</v>
      </c>
      <c r="B26" s="20"/>
      <c r="C26" s="120"/>
      <c r="D26" s="21"/>
      <c r="E26" s="21"/>
      <c r="F26" s="22"/>
      <c r="G26" s="22"/>
      <c r="H26" s="22"/>
      <c r="AA26" s="250"/>
      <c r="AB26" s="187"/>
      <c r="AC26" s="187"/>
      <c r="AD26" s="187"/>
    </row>
    <row r="27" spans="1:30" ht="15" customHeight="1">
      <c r="A27" s="3">
        <v>16</v>
      </c>
      <c r="B27" s="20"/>
      <c r="C27" s="120"/>
      <c r="D27" s="21"/>
      <c r="E27" s="21"/>
      <c r="F27" s="22"/>
      <c r="G27" s="22"/>
      <c r="H27" s="22"/>
      <c r="AA27" s="250"/>
      <c r="AB27" s="187"/>
      <c r="AC27" s="187"/>
      <c r="AD27" s="187"/>
    </row>
    <row r="28" spans="1:30" ht="15" customHeight="1">
      <c r="A28" s="3">
        <v>17</v>
      </c>
      <c r="B28" s="20"/>
      <c r="C28" s="120"/>
      <c r="D28" s="21"/>
      <c r="E28" s="21"/>
      <c r="F28" s="22"/>
      <c r="G28" s="22"/>
      <c r="H28" s="22"/>
      <c r="AA28" s="250"/>
      <c r="AB28" s="187"/>
      <c r="AC28" s="187"/>
      <c r="AD28" s="187"/>
    </row>
    <row r="29" spans="1:30" ht="15" customHeight="1">
      <c r="A29" s="3">
        <v>18</v>
      </c>
      <c r="B29" s="20"/>
      <c r="C29" s="120"/>
      <c r="D29" s="21"/>
      <c r="E29" s="21"/>
      <c r="F29" s="22"/>
      <c r="G29" s="22"/>
      <c r="H29" s="22"/>
      <c r="AA29" s="250"/>
      <c r="AB29" s="187"/>
      <c r="AC29" s="187"/>
      <c r="AD29" s="187"/>
    </row>
    <row r="30" spans="1:30" ht="15" customHeight="1">
      <c r="A30" s="3">
        <v>19</v>
      </c>
      <c r="B30" s="20"/>
      <c r="C30" s="120"/>
      <c r="D30" s="21"/>
      <c r="E30" s="21"/>
      <c r="F30" s="22"/>
      <c r="G30" s="22"/>
      <c r="H30" s="22"/>
      <c r="AA30" s="250"/>
      <c r="AB30" s="187"/>
      <c r="AC30" s="187"/>
      <c r="AD30" s="187"/>
    </row>
    <row r="31" spans="1:30" ht="15" customHeight="1">
      <c r="A31" s="3">
        <v>20</v>
      </c>
      <c r="B31" s="20"/>
      <c r="C31" s="120"/>
      <c r="D31" s="21"/>
      <c r="E31" s="21"/>
      <c r="F31" s="22"/>
      <c r="G31" s="22"/>
      <c r="H31" s="22"/>
      <c r="AA31" s="250"/>
      <c r="AB31" s="187"/>
      <c r="AC31" s="187"/>
      <c r="AD31" s="187"/>
    </row>
    <row r="32" spans="1:30" ht="15" customHeight="1">
      <c r="A32" s="3">
        <v>21</v>
      </c>
      <c r="B32" s="20"/>
      <c r="C32" s="120"/>
      <c r="D32" s="21"/>
      <c r="E32" s="21"/>
      <c r="F32" s="22"/>
      <c r="G32" s="22"/>
      <c r="H32" s="22"/>
      <c r="AA32" s="250"/>
      <c r="AB32" s="187"/>
      <c r="AC32" s="187"/>
      <c r="AD32" s="187"/>
    </row>
    <row r="33" spans="1:30" ht="15" customHeight="1">
      <c r="A33" s="3">
        <v>22</v>
      </c>
      <c r="B33" s="20"/>
      <c r="C33" s="120"/>
      <c r="D33" s="21"/>
      <c r="E33" s="21"/>
      <c r="F33" s="22"/>
      <c r="G33" s="22"/>
      <c r="H33" s="22"/>
      <c r="AA33" s="250"/>
      <c r="AB33" s="187"/>
      <c r="AC33" s="187"/>
      <c r="AD33" s="187"/>
    </row>
    <row r="34" spans="1:30" ht="15" customHeight="1">
      <c r="A34" s="3">
        <v>23</v>
      </c>
      <c r="B34" s="20"/>
      <c r="C34" s="120"/>
      <c r="D34" s="21"/>
      <c r="E34" s="21"/>
      <c r="F34" s="22"/>
      <c r="G34" s="22"/>
      <c r="H34" s="22"/>
      <c r="AA34" s="250"/>
      <c r="AB34" s="187"/>
      <c r="AC34" s="187"/>
      <c r="AD34" s="187"/>
    </row>
    <row r="35" spans="1:8" ht="13.5" customHeight="1">
      <c r="A35" s="3">
        <v>24</v>
      </c>
      <c r="B35" s="428" t="s">
        <v>21</v>
      </c>
      <c r="C35" s="717"/>
      <c r="D35" s="717"/>
      <c r="E35" s="718"/>
      <c r="F35" s="23">
        <f>COUNTIF(F12:F34,"x")</f>
        <v>0</v>
      </c>
      <c r="G35" s="23">
        <f>COUNTIF(G12:G34,"x")</f>
        <v>0</v>
      </c>
      <c r="H35" s="23">
        <f>COUNTIF(H12:H34,"x")</f>
        <v>0</v>
      </c>
    </row>
    <row r="36" spans="1:8" ht="13.5" customHeight="1">
      <c r="A36" s="173"/>
      <c r="B36" s="174"/>
      <c r="C36" s="174"/>
      <c r="D36" s="174"/>
      <c r="E36" s="174"/>
      <c r="F36" s="174"/>
      <c r="G36" s="174"/>
      <c r="H36" s="174"/>
    </row>
    <row r="37" spans="1:8" ht="13.5" customHeight="1">
      <c r="A37" s="720" t="s">
        <v>343</v>
      </c>
      <c r="B37" s="720"/>
      <c r="C37" s="436"/>
      <c r="D37" s="437"/>
      <c r="E37" s="437"/>
      <c r="F37" s="437"/>
      <c r="G37" s="437"/>
      <c r="H37" s="438"/>
    </row>
    <row r="38" spans="1:8" ht="13.5" customHeight="1">
      <c r="A38" s="173"/>
      <c r="B38" s="53"/>
      <c r="C38" s="53"/>
      <c r="D38" s="53"/>
      <c r="E38" s="53"/>
      <c r="F38" s="53"/>
      <c r="G38" s="53"/>
      <c r="H38" s="53"/>
    </row>
    <row r="39" spans="1:9" ht="12.75" customHeight="1">
      <c r="A39" s="711" t="s">
        <v>510</v>
      </c>
      <c r="B39" s="712"/>
      <c r="C39" s="712"/>
      <c r="D39" s="712"/>
      <c r="E39" s="712"/>
      <c r="F39" s="712"/>
      <c r="G39" s="712"/>
      <c r="H39" s="713"/>
      <c r="I39" s="404"/>
    </row>
    <row r="40" spans="1:9" ht="15" customHeight="1">
      <c r="A40" s="714"/>
      <c r="B40" s="715"/>
      <c r="C40" s="715"/>
      <c r="D40" s="715"/>
      <c r="E40" s="715"/>
      <c r="F40" s="715"/>
      <c r="G40" s="715"/>
      <c r="H40" s="716"/>
      <c r="I40" s="405"/>
    </row>
    <row r="41" spans="1:9" ht="16.5" customHeight="1">
      <c r="A41" s="703" t="s">
        <v>511</v>
      </c>
      <c r="B41" s="704"/>
      <c r="C41" s="704"/>
      <c r="D41" s="704"/>
      <c r="E41" s="704"/>
      <c r="F41" s="704"/>
      <c r="G41" s="704"/>
      <c r="H41" s="705"/>
      <c r="I41" s="406"/>
    </row>
    <row r="42" spans="1:9" ht="28.5" customHeight="1">
      <c r="A42" s="706" t="s">
        <v>512</v>
      </c>
      <c r="B42" s="707"/>
      <c r="C42" s="707"/>
      <c r="D42" s="707"/>
      <c r="E42" s="707"/>
      <c r="F42" s="707"/>
      <c r="G42" s="707"/>
      <c r="H42" s="708"/>
      <c r="I42" s="406"/>
    </row>
    <row r="43" spans="1:9" ht="93" customHeight="1">
      <c r="A43" s="724" t="s">
        <v>513</v>
      </c>
      <c r="B43" s="725"/>
      <c r="C43" s="725"/>
      <c r="D43" s="725"/>
      <c r="E43" s="725"/>
      <c r="F43" s="725"/>
      <c r="G43" s="725"/>
      <c r="H43" s="726"/>
      <c r="I43" s="406"/>
    </row>
    <row r="44" spans="1:9" ht="18" customHeight="1">
      <c r="A44" s="727" t="s">
        <v>514</v>
      </c>
      <c r="B44" s="728"/>
      <c r="C44" s="728"/>
      <c r="D44" s="728"/>
      <c r="E44" s="728"/>
      <c r="F44" s="728"/>
      <c r="G44" s="728"/>
      <c r="H44" s="729"/>
      <c r="I44" s="406"/>
    </row>
    <row r="45" spans="1:9" ht="16.5" customHeight="1">
      <c r="A45" s="730" t="s">
        <v>515</v>
      </c>
      <c r="B45" s="731"/>
      <c r="C45" s="731"/>
      <c r="D45" s="731"/>
      <c r="E45" s="731"/>
      <c r="F45" s="731"/>
      <c r="G45" s="731"/>
      <c r="H45" s="732"/>
      <c r="I45" s="407"/>
    </row>
    <row r="46" spans="1:8" ht="12.75">
      <c r="A46" s="723"/>
      <c r="B46" s="723"/>
      <c r="C46" s="723"/>
      <c r="D46" s="723"/>
      <c r="E46" s="723"/>
      <c r="F46" s="723"/>
      <c r="G46" s="723"/>
      <c r="H46" s="723"/>
    </row>
    <row r="47" spans="1:8" ht="12.75">
      <c r="A47" s="723"/>
      <c r="B47" s="723"/>
      <c r="C47" s="723"/>
      <c r="D47" s="723"/>
      <c r="E47" s="723"/>
      <c r="F47" s="723"/>
      <c r="G47" s="723"/>
      <c r="H47" s="723"/>
    </row>
    <row r="48" spans="1:8" ht="12.75">
      <c r="A48" s="723"/>
      <c r="B48" s="723"/>
      <c r="C48" s="723"/>
      <c r="D48" s="723"/>
      <c r="E48" s="723"/>
      <c r="F48" s="723"/>
      <c r="G48" s="723"/>
      <c r="H48" s="723"/>
    </row>
    <row r="49" spans="1:8" ht="12.75">
      <c r="A49" s="723"/>
      <c r="B49" s="723"/>
      <c r="C49" s="723"/>
      <c r="D49" s="723"/>
      <c r="E49" s="723"/>
      <c r="F49" s="723"/>
      <c r="G49" s="723"/>
      <c r="H49" s="723"/>
    </row>
    <row r="50" spans="1:8" ht="12.75">
      <c r="A50" s="288"/>
      <c r="B50" s="288"/>
      <c r="C50" s="288"/>
      <c r="D50" s="288"/>
      <c r="E50" s="288"/>
      <c r="F50" s="288"/>
      <c r="G50" s="288"/>
      <c r="H50" s="288"/>
    </row>
  </sheetData>
  <sheetProtection password="EB4B" sheet="1" objects="1" scenarios="1"/>
  <mergeCells count="25">
    <mergeCell ref="A49:H49"/>
    <mergeCell ref="A43:H43"/>
    <mergeCell ref="A44:H44"/>
    <mergeCell ref="A45:H45"/>
    <mergeCell ref="A46:H46"/>
    <mergeCell ref="A47:H47"/>
    <mergeCell ref="A48:H48"/>
    <mergeCell ref="A1:H1"/>
    <mergeCell ref="A3:H3"/>
    <mergeCell ref="A4:H4"/>
    <mergeCell ref="D2:G2"/>
    <mergeCell ref="B2:C2"/>
    <mergeCell ref="A37:B37"/>
    <mergeCell ref="C37:H37"/>
    <mergeCell ref="A5:H5"/>
    <mergeCell ref="B6:G6"/>
    <mergeCell ref="A7:H7"/>
    <mergeCell ref="A41:H41"/>
    <mergeCell ref="A42:H42"/>
    <mergeCell ref="A9:A10"/>
    <mergeCell ref="B9:E9"/>
    <mergeCell ref="F9:H9"/>
    <mergeCell ref="A8:G8"/>
    <mergeCell ref="A39:H40"/>
    <mergeCell ref="B35:E35"/>
  </mergeCells>
  <printOptions horizontalCentered="1"/>
  <pageMargins left="0.3937007874015748" right="0.3937007874015748" top="0.5905511811023623" bottom="0.3937007874015748" header="0.5118110236220472" footer="0.5118110236220472"/>
  <pageSetup horizontalDpi="600" verticalDpi="600" orientation="portrait" paperSize="9"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Munka5"/>
  <dimension ref="A1:AD111"/>
  <sheetViews>
    <sheetView zoomScalePageLayoutView="0" workbookViewId="0" topLeftCell="A67">
      <selection activeCell="B93" sqref="B93"/>
    </sheetView>
  </sheetViews>
  <sheetFormatPr defaultColWidth="9.140625" defaultRowHeight="12.75"/>
  <cols>
    <col min="1" max="1" width="4.7109375" style="130" customWidth="1"/>
    <col min="2" max="2" width="22.00390625" style="130" customWidth="1"/>
    <col min="3" max="3" width="7.7109375" style="130" customWidth="1"/>
    <col min="4" max="4" width="11.28125" style="130" customWidth="1"/>
    <col min="5" max="7" width="12.57421875" style="130" customWidth="1"/>
    <col min="8" max="8" width="7.421875" style="130" customWidth="1"/>
    <col min="9" max="9" width="6.28125" style="130" customWidth="1"/>
    <col min="10" max="10" width="13.7109375" style="130" customWidth="1"/>
    <col min="11" max="26" width="8.00390625" style="130" customWidth="1"/>
    <col min="27" max="27" width="8.00390625" style="275" customWidth="1"/>
    <col min="28" max="30" width="8.00390625" style="203" customWidth="1"/>
    <col min="31" max="16384" width="9.140625" style="130" customWidth="1"/>
  </cols>
  <sheetData>
    <row r="1" spans="1:27" ht="12" customHeight="1">
      <c r="A1" s="760"/>
      <c r="B1" s="760"/>
      <c r="C1" s="760"/>
      <c r="D1" s="760"/>
      <c r="E1" s="760"/>
      <c r="F1" s="760"/>
      <c r="G1" s="760"/>
      <c r="H1" s="760"/>
      <c r="I1" s="760"/>
      <c r="J1" s="129"/>
      <c r="AA1" s="273" t="s">
        <v>537</v>
      </c>
    </row>
    <row r="2" spans="1:27" ht="24" customHeight="1">
      <c r="A2" s="16"/>
      <c r="B2" s="764" t="s">
        <v>358</v>
      </c>
      <c r="C2" s="764"/>
      <c r="D2" s="764"/>
      <c r="E2" s="765"/>
      <c r="F2" s="766"/>
      <c r="G2" s="766"/>
      <c r="H2" s="766"/>
      <c r="I2" s="16"/>
      <c r="AA2" s="274"/>
    </row>
    <row r="3" spans="1:10" ht="12" customHeight="1">
      <c r="A3" s="760"/>
      <c r="B3" s="760"/>
      <c r="C3" s="760"/>
      <c r="D3" s="760"/>
      <c r="E3" s="760"/>
      <c r="F3" s="760"/>
      <c r="G3" s="760"/>
      <c r="H3" s="760"/>
      <c r="I3" s="760"/>
      <c r="J3" s="133"/>
    </row>
    <row r="4" spans="1:27" ht="12" customHeight="1">
      <c r="A4" s="762"/>
      <c r="B4" s="763"/>
      <c r="C4" s="763"/>
      <c r="D4" s="763"/>
      <c r="E4" s="763"/>
      <c r="F4" s="763"/>
      <c r="G4" s="763"/>
      <c r="H4" s="763"/>
      <c r="I4" s="763"/>
      <c r="J4" s="133"/>
      <c r="AA4" s="240"/>
    </row>
    <row r="5" spans="1:10" ht="12" customHeight="1">
      <c r="A5" s="761"/>
      <c r="B5" s="761"/>
      <c r="C5" s="761"/>
      <c r="D5" s="761"/>
      <c r="E5" s="761"/>
      <c r="F5" s="761"/>
      <c r="G5" s="761"/>
      <c r="H5" s="761"/>
      <c r="I5" s="761"/>
      <c r="J5" s="129"/>
    </row>
    <row r="6" spans="1:9" ht="24" customHeight="1">
      <c r="A6" s="14"/>
      <c r="B6" s="415" t="s">
        <v>22</v>
      </c>
      <c r="C6" s="763"/>
      <c r="D6" s="763"/>
      <c r="E6" s="763"/>
      <c r="F6" s="763"/>
      <c r="G6" s="763"/>
      <c r="H6" s="763"/>
      <c r="I6" s="14"/>
    </row>
    <row r="7" spans="1:10" ht="12" customHeight="1">
      <c r="A7" s="761"/>
      <c r="B7" s="761"/>
      <c r="C7" s="761"/>
      <c r="D7" s="761"/>
      <c r="E7" s="761"/>
      <c r="F7" s="761"/>
      <c r="G7" s="761"/>
      <c r="H7" s="761"/>
      <c r="I7" s="761"/>
      <c r="J7" s="133"/>
    </row>
    <row r="8" spans="1:10" ht="24" customHeight="1">
      <c r="A8" s="803" t="s">
        <v>539</v>
      </c>
      <c r="B8" s="803"/>
      <c r="C8" s="803"/>
      <c r="D8" s="803"/>
      <c r="E8" s="803"/>
      <c r="F8" s="803"/>
      <c r="G8" s="803"/>
      <c r="H8" s="802" t="s">
        <v>502</v>
      </c>
      <c r="I8" s="802"/>
      <c r="J8" s="134"/>
    </row>
    <row r="9" spans="1:9" ht="14.25" customHeight="1">
      <c r="A9" s="594" t="s">
        <v>262</v>
      </c>
      <c r="B9" s="748"/>
      <c r="C9" s="748"/>
      <c r="D9" s="775"/>
      <c r="E9" s="771"/>
      <c r="F9" s="772"/>
      <c r="G9" s="772"/>
      <c r="H9" s="772"/>
      <c r="I9" s="772"/>
    </row>
    <row r="10" spans="1:9" ht="14.25" customHeight="1">
      <c r="A10" s="594" t="s">
        <v>23</v>
      </c>
      <c r="B10" s="775"/>
      <c r="C10" s="773"/>
      <c r="D10" s="581"/>
      <c r="E10" s="581"/>
      <c r="F10" s="581"/>
      <c r="G10" s="581"/>
      <c r="H10" s="581"/>
      <c r="I10" s="581"/>
    </row>
    <row r="11" spans="1:9" ht="14.25" customHeight="1">
      <c r="A11" s="594" t="s">
        <v>331</v>
      </c>
      <c r="B11" s="594"/>
      <c r="C11" s="778"/>
      <c r="D11" s="581"/>
      <c r="E11" s="581"/>
      <c r="F11" s="123" t="s">
        <v>24</v>
      </c>
      <c r="G11" s="774"/>
      <c r="H11" s="581"/>
      <c r="I11" s="581"/>
    </row>
    <row r="12" spans="1:30" s="132" customFormat="1" ht="33" customHeight="1">
      <c r="A12" s="776" t="s">
        <v>126</v>
      </c>
      <c r="B12" s="777"/>
      <c r="C12" s="777"/>
      <c r="D12" s="777"/>
      <c r="E12" s="777"/>
      <c r="F12" s="777"/>
      <c r="G12" s="777"/>
      <c r="H12" s="777"/>
      <c r="I12" s="777"/>
      <c r="AA12" s="276"/>
      <c r="AB12" s="204"/>
      <c r="AC12" s="204"/>
      <c r="AD12" s="204"/>
    </row>
    <row r="13" spans="1:30" s="132" customFormat="1" ht="25.5">
      <c r="A13" s="1" t="s">
        <v>25</v>
      </c>
      <c r="B13" s="434" t="s">
        <v>26</v>
      </c>
      <c r="C13" s="434"/>
      <c r="D13" s="434"/>
      <c r="E13" s="434"/>
      <c r="F13" s="434"/>
      <c r="G13" s="1" t="s">
        <v>27</v>
      </c>
      <c r="H13" s="434" t="s">
        <v>28</v>
      </c>
      <c r="I13" s="434"/>
      <c r="AA13" s="276"/>
      <c r="AB13" s="204"/>
      <c r="AC13" s="204"/>
      <c r="AD13" s="204"/>
    </row>
    <row r="14" spans="1:30" s="113" customFormat="1" ht="13.5" thickBot="1">
      <c r="A14" s="137" t="s">
        <v>2</v>
      </c>
      <c r="B14" s="756" t="s">
        <v>3</v>
      </c>
      <c r="C14" s="756"/>
      <c r="D14" s="756"/>
      <c r="E14" s="756"/>
      <c r="F14" s="756"/>
      <c r="G14" s="137" t="s">
        <v>4</v>
      </c>
      <c r="H14" s="756" t="s">
        <v>7</v>
      </c>
      <c r="I14" s="756"/>
      <c r="AA14" s="277"/>
      <c r="AB14" s="205"/>
      <c r="AC14" s="205"/>
      <c r="AD14" s="205"/>
    </row>
    <row r="15" spans="1:9" ht="14.25" customHeight="1" thickTop="1">
      <c r="A15" s="136">
        <v>1</v>
      </c>
      <c r="B15" s="789" t="s">
        <v>29</v>
      </c>
      <c r="C15" s="790"/>
      <c r="D15" s="790"/>
      <c r="E15" s="790"/>
      <c r="F15" s="790"/>
      <c r="G15" s="135" t="s">
        <v>30</v>
      </c>
      <c r="H15" s="757"/>
      <c r="I15" s="757"/>
    </row>
    <row r="16" spans="1:10" ht="14.25" customHeight="1">
      <c r="A16" s="122">
        <v>2</v>
      </c>
      <c r="B16" s="758" t="s">
        <v>472</v>
      </c>
      <c r="C16" s="748"/>
      <c r="D16" s="748"/>
      <c r="E16" s="748"/>
      <c r="F16" s="748"/>
      <c r="G16" s="68" t="s">
        <v>30</v>
      </c>
      <c r="H16" s="743"/>
      <c r="I16" s="743"/>
      <c r="J16" s="130" t="str">
        <f>IF(H16&gt;H15,"HIBA - nem lehet több a lakások számánál"," ")</f>
        <v> </v>
      </c>
    </row>
    <row r="17" spans="1:10" ht="14.25" customHeight="1">
      <c r="A17" s="122">
        <v>3</v>
      </c>
      <c r="B17" s="786" t="s">
        <v>263</v>
      </c>
      <c r="C17" s="748"/>
      <c r="D17" s="748"/>
      <c r="E17" s="748"/>
      <c r="F17" s="748"/>
      <c r="G17" s="68" t="s">
        <v>30</v>
      </c>
      <c r="H17" s="743"/>
      <c r="I17" s="743"/>
      <c r="J17" s="130" t="str">
        <f>IF((H17+H16)&gt;H15,"HIBA - d03+d02 nem lehet több a lakások számánál"," ")</f>
        <v> </v>
      </c>
    </row>
    <row r="18" spans="1:9" ht="14.25" customHeight="1">
      <c r="A18" s="122">
        <v>4</v>
      </c>
      <c r="B18" s="786" t="s">
        <v>255</v>
      </c>
      <c r="C18" s="748"/>
      <c r="D18" s="748"/>
      <c r="E18" s="748"/>
      <c r="F18" s="748"/>
      <c r="G18" s="68" t="s">
        <v>30</v>
      </c>
      <c r="H18" s="743"/>
      <c r="I18" s="743"/>
    </row>
    <row r="19" spans="1:9" ht="14.25" customHeight="1">
      <c r="A19" s="122">
        <v>5</v>
      </c>
      <c r="B19" s="786" t="s">
        <v>256</v>
      </c>
      <c r="C19" s="748"/>
      <c r="D19" s="748"/>
      <c r="E19" s="748"/>
      <c r="F19" s="748"/>
      <c r="G19" s="68" t="s">
        <v>30</v>
      </c>
      <c r="H19" s="743"/>
      <c r="I19" s="743"/>
    </row>
    <row r="20" spans="1:9" ht="14.25" customHeight="1">
      <c r="A20" s="122">
        <v>6</v>
      </c>
      <c r="B20" s="759" t="s">
        <v>31</v>
      </c>
      <c r="C20" s="748"/>
      <c r="D20" s="748"/>
      <c r="E20" s="748"/>
      <c r="F20" s="748"/>
      <c r="G20" s="68" t="s">
        <v>32</v>
      </c>
      <c r="H20" s="744"/>
      <c r="I20" s="744"/>
    </row>
    <row r="21" spans="1:10" ht="14.25" customHeight="1">
      <c r="A21" s="122">
        <v>7</v>
      </c>
      <c r="B21" s="594" t="s">
        <v>33</v>
      </c>
      <c r="C21" s="594"/>
      <c r="D21" s="594"/>
      <c r="E21" s="594"/>
      <c r="F21" s="594"/>
      <c r="G21" s="68" t="s">
        <v>32</v>
      </c>
      <c r="H21" s="744"/>
      <c r="I21" s="744"/>
      <c r="J21" s="130" t="str">
        <f>IF(H21&gt;H20,"HIBA- d07 része d06-nak, nem lehet nagyobb"," ")</f>
        <v> </v>
      </c>
    </row>
    <row r="22" spans="1:9" ht="14.25" customHeight="1">
      <c r="A22" s="122">
        <v>8</v>
      </c>
      <c r="B22" s="749" t="s">
        <v>271</v>
      </c>
      <c r="C22" s="750"/>
      <c r="D22" s="747" t="s">
        <v>473</v>
      </c>
      <c r="E22" s="748"/>
      <c r="F22" s="748"/>
      <c r="G22" s="68" t="s">
        <v>32</v>
      </c>
      <c r="H22" s="744"/>
      <c r="I22" s="744"/>
    </row>
    <row r="23" spans="1:9" ht="14.25" customHeight="1">
      <c r="A23" s="122">
        <v>9</v>
      </c>
      <c r="B23" s="751"/>
      <c r="C23" s="752"/>
      <c r="D23" s="747" t="s">
        <v>474</v>
      </c>
      <c r="E23" s="748"/>
      <c r="F23" s="748"/>
      <c r="G23" s="68" t="s">
        <v>32</v>
      </c>
      <c r="H23" s="744"/>
      <c r="I23" s="744"/>
    </row>
    <row r="24" spans="1:10" ht="14.25" customHeight="1">
      <c r="A24" s="122">
        <v>10</v>
      </c>
      <c r="B24" s="751"/>
      <c r="C24" s="752"/>
      <c r="D24" s="747" t="s">
        <v>475</v>
      </c>
      <c r="E24" s="748"/>
      <c r="F24" s="748"/>
      <c r="G24" s="68" t="s">
        <v>32</v>
      </c>
      <c r="H24" s="744"/>
      <c r="I24" s="744"/>
      <c r="J24" s="130" t="str">
        <f>IF((H24++H23+H22)&lt;&gt;H20,"HIBA - d08+d09+d10=d06"," ")</f>
        <v> </v>
      </c>
    </row>
    <row r="25" spans="1:9" ht="29.25" customHeight="1">
      <c r="A25" s="122">
        <v>11</v>
      </c>
      <c r="B25" s="753"/>
      <c r="C25" s="754"/>
      <c r="D25" s="782" t="s">
        <v>293</v>
      </c>
      <c r="E25" s="783"/>
      <c r="F25" s="784"/>
      <c r="G25" s="68" t="s">
        <v>32</v>
      </c>
      <c r="H25" s="779"/>
      <c r="I25" s="780"/>
    </row>
    <row r="26" spans="1:9" ht="14.25" customHeight="1">
      <c r="A26" s="122">
        <v>12</v>
      </c>
      <c r="B26" s="434" t="s">
        <v>273</v>
      </c>
      <c r="C26" s="755"/>
      <c r="D26" s="755"/>
      <c r="E26" s="594" t="s">
        <v>36</v>
      </c>
      <c r="F26" s="594"/>
      <c r="G26" s="68" t="s">
        <v>32</v>
      </c>
      <c r="H26" s="744"/>
      <c r="I26" s="744"/>
    </row>
    <row r="27" spans="1:9" ht="14.25" customHeight="1">
      <c r="A27" s="122">
        <v>13</v>
      </c>
      <c r="B27" s="755"/>
      <c r="C27" s="755"/>
      <c r="D27" s="755"/>
      <c r="E27" s="594" t="s">
        <v>265</v>
      </c>
      <c r="F27" s="594"/>
      <c r="G27" s="68" t="s">
        <v>32</v>
      </c>
      <c r="H27" s="744"/>
      <c r="I27" s="744"/>
    </row>
    <row r="28" spans="1:9" ht="14.25" customHeight="1">
      <c r="A28" s="122">
        <v>14</v>
      </c>
      <c r="B28" s="747" t="s">
        <v>476</v>
      </c>
      <c r="C28" s="748"/>
      <c r="D28" s="748"/>
      <c r="E28" s="748"/>
      <c r="F28" s="748"/>
      <c r="G28" s="68" t="s">
        <v>39</v>
      </c>
      <c r="H28" s="743"/>
      <c r="I28" s="743"/>
    </row>
    <row r="29" spans="1:9" ht="27.75" customHeight="1">
      <c r="A29" s="122">
        <v>15</v>
      </c>
      <c r="B29" s="767" t="s">
        <v>477</v>
      </c>
      <c r="C29" s="768"/>
      <c r="D29" s="768"/>
      <c r="E29" s="768"/>
      <c r="F29" s="769"/>
      <c r="G29" s="68" t="s">
        <v>245</v>
      </c>
      <c r="H29" s="794">
        <f>H30+H32+H31</f>
        <v>0</v>
      </c>
      <c r="I29" s="794"/>
    </row>
    <row r="30" spans="1:9" ht="14.25" customHeight="1">
      <c r="A30" s="122">
        <v>16</v>
      </c>
      <c r="B30" s="594" t="s">
        <v>42</v>
      </c>
      <c r="C30" s="594"/>
      <c r="D30" s="594"/>
      <c r="E30" s="594"/>
      <c r="F30" s="594"/>
      <c r="G30" s="68" t="s">
        <v>245</v>
      </c>
      <c r="H30" s="744"/>
      <c r="I30" s="744"/>
    </row>
    <row r="31" spans="1:9" ht="14.25" customHeight="1">
      <c r="A31" s="122">
        <v>17</v>
      </c>
      <c r="B31" s="524" t="s">
        <v>359</v>
      </c>
      <c r="C31" s="525"/>
      <c r="D31" s="525"/>
      <c r="E31" s="525"/>
      <c r="F31" s="770"/>
      <c r="G31" s="68" t="s">
        <v>245</v>
      </c>
      <c r="H31" s="779"/>
      <c r="I31" s="780"/>
    </row>
    <row r="32" spans="1:9" ht="14.25" customHeight="1">
      <c r="A32" s="122">
        <v>18</v>
      </c>
      <c r="B32" s="594" t="s">
        <v>329</v>
      </c>
      <c r="C32" s="594"/>
      <c r="D32" s="594"/>
      <c r="E32" s="594"/>
      <c r="F32" s="594"/>
      <c r="G32" s="68" t="s">
        <v>245</v>
      </c>
      <c r="H32" s="744"/>
      <c r="I32" s="744"/>
    </row>
    <row r="33" spans="1:9" ht="14.25" customHeight="1">
      <c r="A33" s="122">
        <v>19</v>
      </c>
      <c r="B33" s="805" t="s">
        <v>406</v>
      </c>
      <c r="C33" s="806"/>
      <c r="D33" s="806"/>
      <c r="E33" s="806"/>
      <c r="F33" s="806"/>
      <c r="G33" s="68" t="s">
        <v>245</v>
      </c>
      <c r="H33" s="744"/>
      <c r="I33" s="744"/>
    </row>
    <row r="34" spans="1:9" ht="14.25" customHeight="1" thickBot="1">
      <c r="A34" s="139">
        <v>20</v>
      </c>
      <c r="B34" s="787" t="s">
        <v>428</v>
      </c>
      <c r="C34" s="788"/>
      <c r="D34" s="788"/>
      <c r="E34" s="788"/>
      <c r="F34" s="788"/>
      <c r="G34" s="138" t="s">
        <v>245</v>
      </c>
      <c r="H34" s="804">
        <f>H29+H33</f>
        <v>0</v>
      </c>
      <c r="I34" s="804"/>
    </row>
    <row r="35" spans="1:9" ht="14.25" customHeight="1" thickTop="1">
      <c r="A35" s="136">
        <v>21</v>
      </c>
      <c r="B35" s="795" t="s">
        <v>272</v>
      </c>
      <c r="C35" s="791" t="s">
        <v>264</v>
      </c>
      <c r="D35" s="792"/>
      <c r="E35" s="781" t="s">
        <v>43</v>
      </c>
      <c r="F35" s="781"/>
      <c r="G35" s="798"/>
      <c r="H35" s="798"/>
      <c r="I35" s="799"/>
    </row>
    <row r="36" spans="1:9" ht="14.25" customHeight="1">
      <c r="A36" s="136">
        <v>22</v>
      </c>
      <c r="B36" s="796"/>
      <c r="C36" s="791"/>
      <c r="D36" s="792"/>
      <c r="E36" s="524" t="s">
        <v>427</v>
      </c>
      <c r="F36" s="770"/>
      <c r="G36" s="785"/>
      <c r="H36" s="493"/>
      <c r="I36" s="494"/>
    </row>
    <row r="37" spans="1:9" ht="14.25" customHeight="1">
      <c r="A37" s="122">
        <v>23</v>
      </c>
      <c r="B37" s="796"/>
      <c r="C37" s="793"/>
      <c r="D37" s="793"/>
      <c r="E37" s="594" t="s">
        <v>270</v>
      </c>
      <c r="F37" s="748"/>
      <c r="G37" s="800"/>
      <c r="H37" s="800"/>
      <c r="I37" s="553"/>
    </row>
    <row r="38" spans="1:9" ht="14.25" customHeight="1">
      <c r="A38" s="735">
        <v>24</v>
      </c>
      <c r="B38" s="796"/>
      <c r="C38" s="793"/>
      <c r="D38" s="793"/>
      <c r="E38" s="594" t="s">
        <v>45</v>
      </c>
      <c r="F38" s="748"/>
      <c r="G38" s="68" t="s">
        <v>46</v>
      </c>
      <c r="H38" s="744"/>
      <c r="I38" s="744"/>
    </row>
    <row r="39" spans="1:9" ht="14.25" customHeight="1">
      <c r="A39" s="736"/>
      <c r="B39" s="796"/>
      <c r="C39" s="793"/>
      <c r="D39" s="793"/>
      <c r="E39" s="748"/>
      <c r="F39" s="748"/>
      <c r="G39" s="68" t="s">
        <v>47</v>
      </c>
      <c r="H39" s="744"/>
      <c r="I39" s="744"/>
    </row>
    <row r="40" spans="1:9" ht="14.25" customHeight="1">
      <c r="A40" s="122">
        <v>25</v>
      </c>
      <c r="B40" s="797"/>
      <c r="C40" s="793"/>
      <c r="D40" s="793"/>
      <c r="E40" s="594" t="s">
        <v>48</v>
      </c>
      <c r="F40" s="748"/>
      <c r="G40" s="68" t="s">
        <v>360</v>
      </c>
      <c r="H40" s="744"/>
      <c r="I40" s="744"/>
    </row>
    <row r="41" spans="1:9" ht="14.25" customHeight="1">
      <c r="A41" s="122">
        <v>26</v>
      </c>
      <c r="B41" s="594" t="s">
        <v>49</v>
      </c>
      <c r="C41" s="594"/>
      <c r="D41" s="594"/>
      <c r="E41" s="594"/>
      <c r="F41" s="594"/>
      <c r="G41" s="68" t="s">
        <v>39</v>
      </c>
      <c r="H41" s="743"/>
      <c r="I41" s="743"/>
    </row>
    <row r="42" spans="1:9" ht="14.25" customHeight="1">
      <c r="A42" s="122">
        <v>27</v>
      </c>
      <c r="B42" s="594" t="s">
        <v>50</v>
      </c>
      <c r="C42" s="594"/>
      <c r="D42" s="594"/>
      <c r="E42" s="594"/>
      <c r="F42" s="594"/>
      <c r="G42" s="68" t="s">
        <v>39</v>
      </c>
      <c r="H42" s="743"/>
      <c r="I42" s="743"/>
    </row>
    <row r="43" spans="1:9" ht="14.25" customHeight="1">
      <c r="A43" s="122">
        <v>28</v>
      </c>
      <c r="B43" s="606" t="s">
        <v>291</v>
      </c>
      <c r="C43" s="606"/>
      <c r="D43" s="606"/>
      <c r="E43" s="606"/>
      <c r="F43" s="606"/>
      <c r="G43" s="606"/>
      <c r="H43" s="436"/>
      <c r="I43" s="438"/>
    </row>
    <row r="44" spans="18:30" ht="24" customHeight="1">
      <c r="R44" s="203"/>
      <c r="S44" s="203"/>
      <c r="T44" s="203"/>
      <c r="U44" s="203"/>
      <c r="AB44" s="130"/>
      <c r="AC44" s="130"/>
      <c r="AD44" s="130"/>
    </row>
    <row r="45" spans="1:30" ht="23.25" customHeight="1">
      <c r="A45" s="734" t="s">
        <v>478</v>
      </c>
      <c r="B45" s="734"/>
      <c r="C45" s="734"/>
      <c r="D45" s="734"/>
      <c r="E45" s="734"/>
      <c r="F45" s="734"/>
      <c r="G45" s="734"/>
      <c r="H45" s="734"/>
      <c r="I45" s="734"/>
      <c r="J45" s="230"/>
      <c r="R45" s="203"/>
      <c r="S45" s="203"/>
      <c r="T45" s="203"/>
      <c r="U45" s="203"/>
      <c r="AB45" s="130"/>
      <c r="AC45" s="130"/>
      <c r="AD45" s="130"/>
    </row>
    <row r="46" spans="1:27" s="132" customFormat="1" ht="28.5" customHeight="1" thickBot="1">
      <c r="A46" s="321" t="s">
        <v>25</v>
      </c>
      <c r="B46" s="322" t="s">
        <v>26</v>
      </c>
      <c r="C46" s="322"/>
      <c r="D46" s="322"/>
      <c r="E46" s="322"/>
      <c r="F46" s="321" t="s">
        <v>27</v>
      </c>
      <c r="G46" s="746" t="s">
        <v>28</v>
      </c>
      <c r="H46" s="746"/>
      <c r="I46" s="231"/>
      <c r="J46" s="232"/>
      <c r="R46" s="204"/>
      <c r="S46" s="204"/>
      <c r="T46" s="204"/>
      <c r="U46" s="204"/>
      <c r="AA46" s="276"/>
    </row>
    <row r="47" spans="1:27" s="132" customFormat="1" ht="16.5" customHeight="1" thickTop="1">
      <c r="A47" s="745" t="s">
        <v>479</v>
      </c>
      <c r="B47" s="745"/>
      <c r="C47" s="745"/>
      <c r="D47" s="745"/>
      <c r="E47" s="745"/>
      <c r="F47" s="745"/>
      <c r="G47" s="745"/>
      <c r="H47" s="745"/>
      <c r="I47" s="229"/>
      <c r="J47" s="232"/>
      <c r="R47" s="204"/>
      <c r="S47" s="204"/>
      <c r="T47" s="204"/>
      <c r="U47" s="204"/>
      <c r="AA47" s="276"/>
    </row>
    <row r="48" spans="1:27" s="113" customFormat="1" ht="12.75">
      <c r="A48" s="341" t="s">
        <v>12</v>
      </c>
      <c r="B48" s="742" t="s">
        <v>480</v>
      </c>
      <c r="C48" s="742"/>
      <c r="D48" s="742"/>
      <c r="E48" s="742"/>
      <c r="F48" s="323" t="s">
        <v>348</v>
      </c>
      <c r="G48" s="741"/>
      <c r="H48" s="741"/>
      <c r="I48" s="229"/>
      <c r="J48" s="233"/>
      <c r="R48" s="205"/>
      <c r="S48" s="205"/>
      <c r="T48" s="205"/>
      <c r="U48" s="205"/>
      <c r="AA48" s="277"/>
    </row>
    <row r="49" spans="1:30" ht="14.25" customHeight="1">
      <c r="A49" s="341" t="s">
        <v>13</v>
      </c>
      <c r="B49" s="740" t="s">
        <v>361</v>
      </c>
      <c r="C49" s="740"/>
      <c r="D49" s="740"/>
      <c r="E49" s="740"/>
      <c r="F49" s="323" t="s">
        <v>348</v>
      </c>
      <c r="G49" s="741"/>
      <c r="H49" s="741"/>
      <c r="I49" s="229"/>
      <c r="J49" s="230"/>
      <c r="R49" s="203"/>
      <c r="S49" s="203"/>
      <c r="T49" s="203"/>
      <c r="U49" s="203"/>
      <c r="AB49" s="130"/>
      <c r="AC49" s="130"/>
      <c r="AD49" s="130"/>
    </row>
    <row r="50" spans="1:30" ht="14.25" customHeight="1">
      <c r="A50" s="341" t="s">
        <v>14</v>
      </c>
      <c r="B50" s="324" t="s">
        <v>362</v>
      </c>
      <c r="C50" s="324"/>
      <c r="D50" s="324"/>
      <c r="E50" s="324"/>
      <c r="F50" s="323" t="s">
        <v>348</v>
      </c>
      <c r="G50" s="741"/>
      <c r="H50" s="741"/>
      <c r="I50" s="229"/>
      <c r="J50" s="230"/>
      <c r="R50" s="203"/>
      <c r="S50" s="203"/>
      <c r="T50" s="203"/>
      <c r="U50" s="203"/>
      <c r="AB50" s="130"/>
      <c r="AC50" s="130"/>
      <c r="AD50" s="130"/>
    </row>
    <row r="51" spans="1:30" ht="27" customHeight="1">
      <c r="A51" s="341" t="s">
        <v>15</v>
      </c>
      <c r="B51" s="742" t="s">
        <v>363</v>
      </c>
      <c r="C51" s="742"/>
      <c r="D51" s="742"/>
      <c r="E51" s="742"/>
      <c r="F51" s="323" t="s">
        <v>348</v>
      </c>
      <c r="G51" s="741"/>
      <c r="H51" s="741"/>
      <c r="I51" s="229"/>
      <c r="J51" s="230"/>
      <c r="R51" s="203"/>
      <c r="S51" s="203"/>
      <c r="T51" s="203"/>
      <c r="U51" s="203"/>
      <c r="AB51" s="130"/>
      <c r="AC51" s="130"/>
      <c r="AD51" s="130"/>
    </row>
    <row r="52" spans="1:30" ht="25.5" customHeight="1">
      <c r="A52" s="341" t="s">
        <v>16</v>
      </c>
      <c r="B52" s="742" t="s">
        <v>364</v>
      </c>
      <c r="C52" s="742"/>
      <c r="D52" s="742"/>
      <c r="E52" s="742"/>
      <c r="F52" s="323" t="s">
        <v>348</v>
      </c>
      <c r="G52" s="741"/>
      <c r="H52" s="741"/>
      <c r="I52" s="229"/>
      <c r="J52" s="230"/>
      <c r="R52" s="203"/>
      <c r="S52" s="203"/>
      <c r="T52" s="203"/>
      <c r="U52" s="203"/>
      <c r="AB52" s="130"/>
      <c r="AC52" s="130"/>
      <c r="AD52" s="130"/>
    </row>
    <row r="53" spans="1:30" ht="24" customHeight="1">
      <c r="A53" s="737" t="s">
        <v>423</v>
      </c>
      <c r="B53" s="737"/>
      <c r="C53" s="737"/>
      <c r="D53" s="737"/>
      <c r="E53" s="737"/>
      <c r="F53" s="737"/>
      <c r="G53" s="737"/>
      <c r="H53" s="737"/>
      <c r="O53" s="203"/>
      <c r="P53" s="203"/>
      <c r="Q53" s="203"/>
      <c r="R53" s="203"/>
      <c r="X53" s="275"/>
      <c r="AA53" s="130"/>
      <c r="AB53" s="130"/>
      <c r="AC53" s="130"/>
      <c r="AD53" s="130"/>
    </row>
    <row r="54" spans="1:30" ht="12.75" customHeight="1">
      <c r="A54" s="341" t="s">
        <v>17</v>
      </c>
      <c r="B54" s="739" t="s">
        <v>51</v>
      </c>
      <c r="C54" s="739"/>
      <c r="D54" s="739"/>
      <c r="E54" s="739"/>
      <c r="F54" s="351" t="s">
        <v>407</v>
      </c>
      <c r="G54" s="741"/>
      <c r="H54" s="741"/>
      <c r="X54" s="275"/>
      <c r="Y54" s="203"/>
      <c r="Z54" s="203"/>
      <c r="AA54" s="203"/>
      <c r="AB54" s="130"/>
      <c r="AC54" s="130"/>
      <c r="AD54" s="130"/>
    </row>
    <row r="55" spans="1:27" s="18" customFormat="1" ht="15.75">
      <c r="A55" s="341" t="s">
        <v>18</v>
      </c>
      <c r="B55" s="740" t="s">
        <v>365</v>
      </c>
      <c r="C55" s="739"/>
      <c r="D55" s="739"/>
      <c r="E55" s="739"/>
      <c r="F55" s="351" t="s">
        <v>407</v>
      </c>
      <c r="G55" s="741"/>
      <c r="H55" s="741"/>
      <c r="X55" s="248"/>
      <c r="Y55" s="185"/>
      <c r="Z55" s="185"/>
      <c r="AA55" s="185"/>
    </row>
    <row r="56" spans="1:27" s="113" customFormat="1" ht="15.75">
      <c r="A56" s="341" t="s">
        <v>19</v>
      </c>
      <c r="B56" s="738" t="s">
        <v>366</v>
      </c>
      <c r="C56" s="738"/>
      <c r="D56" s="738"/>
      <c r="E56" s="738"/>
      <c r="F56" s="351" t="s">
        <v>407</v>
      </c>
      <c r="G56" s="741"/>
      <c r="H56" s="741"/>
      <c r="X56" s="277"/>
      <c r="Y56" s="205"/>
      <c r="Z56" s="205"/>
      <c r="AA56" s="205"/>
    </row>
    <row r="57" spans="1:30" ht="15" customHeight="1">
      <c r="A57" s="341" t="s">
        <v>20</v>
      </c>
      <c r="B57" s="738" t="s">
        <v>367</v>
      </c>
      <c r="C57" s="738"/>
      <c r="D57" s="738"/>
      <c r="E57" s="738"/>
      <c r="F57" s="351" t="s">
        <v>407</v>
      </c>
      <c r="G57" s="741"/>
      <c r="H57" s="741"/>
      <c r="X57" s="275"/>
      <c r="Y57" s="203"/>
      <c r="Z57" s="203"/>
      <c r="AA57" s="203"/>
      <c r="AB57" s="130"/>
      <c r="AC57" s="130"/>
      <c r="AD57" s="130"/>
    </row>
    <row r="58" spans="1:10" ht="3.75" customHeight="1">
      <c r="A58" s="325"/>
      <c r="B58" s="326"/>
      <c r="C58" s="326"/>
      <c r="D58" s="326"/>
      <c r="E58" s="326"/>
      <c r="F58" s="327"/>
      <c r="G58" s="328"/>
      <c r="H58" s="329"/>
      <c r="I58" s="287"/>
      <c r="J58" s="282"/>
    </row>
    <row r="59" spans="1:9" ht="15" customHeight="1">
      <c r="A59" s="225" t="s">
        <v>368</v>
      </c>
      <c r="B59" s="226"/>
      <c r="C59" s="226"/>
      <c r="D59" s="226"/>
      <c r="E59" s="226"/>
      <c r="F59" s="226"/>
      <c r="G59" s="226"/>
      <c r="H59" s="226"/>
      <c r="I59" s="227"/>
    </row>
    <row r="60" spans="1:9" ht="15" customHeight="1">
      <c r="A60" s="228" t="s">
        <v>369</v>
      </c>
      <c r="B60" s="226"/>
      <c r="C60" s="226"/>
      <c r="D60" s="226"/>
      <c r="E60" s="226"/>
      <c r="F60" s="226"/>
      <c r="G60" s="226"/>
      <c r="H60" s="226"/>
      <c r="I60" s="227"/>
    </row>
    <row r="61" spans="1:9" ht="15" customHeight="1">
      <c r="A61" s="228" t="s">
        <v>424</v>
      </c>
      <c r="B61" s="226"/>
      <c r="C61" s="226"/>
      <c r="D61" s="226"/>
      <c r="E61" s="226"/>
      <c r="F61" s="226"/>
      <c r="G61" s="226"/>
      <c r="H61" s="226"/>
      <c r="I61" s="227"/>
    </row>
    <row r="62" spans="1:9" ht="15" customHeight="1">
      <c r="A62" s="330"/>
      <c r="B62" s="226"/>
      <c r="C62" s="226"/>
      <c r="D62" s="226"/>
      <c r="E62" s="226"/>
      <c r="F62" s="226"/>
      <c r="G62" s="226"/>
      <c r="H62" s="227"/>
      <c r="I62" s="227"/>
    </row>
    <row r="63" spans="1:30" ht="15" customHeight="1">
      <c r="A63" s="316" t="s">
        <v>540</v>
      </c>
      <c r="B63" s="107"/>
      <c r="C63" s="105"/>
      <c r="D63" s="105"/>
      <c r="E63" s="105"/>
      <c r="F63" s="105"/>
      <c r="G63" s="105"/>
      <c r="H63" s="105"/>
      <c r="I63" s="105"/>
      <c r="J63" s="105"/>
      <c r="T63" s="275"/>
      <c r="U63" s="203"/>
      <c r="V63" s="203"/>
      <c r="W63" s="203"/>
      <c r="AA63" s="130"/>
      <c r="AB63" s="130"/>
      <c r="AC63" s="130"/>
      <c r="AD63" s="130"/>
    </row>
    <row r="64" spans="1:30" ht="15" customHeight="1">
      <c r="A64" s="472" t="s">
        <v>52</v>
      </c>
      <c r="B64" s="733" t="s">
        <v>544</v>
      </c>
      <c r="C64" s="733"/>
      <c r="D64" s="733"/>
      <c r="E64" s="733"/>
      <c r="F64" s="733"/>
      <c r="G64" s="733"/>
      <c r="H64" s="733"/>
      <c r="I64" s="83"/>
      <c r="Q64" s="203"/>
      <c r="R64" s="275"/>
      <c r="S64" s="203"/>
      <c r="T64" s="203"/>
      <c r="AA64" s="130"/>
      <c r="AB64" s="130"/>
      <c r="AC64" s="130"/>
      <c r="AD64" s="130"/>
    </row>
    <row r="65" spans="1:30" ht="91.5" customHeight="1">
      <c r="A65" s="473"/>
      <c r="B65" s="296" t="s">
        <v>1</v>
      </c>
      <c r="C65" s="360" t="s">
        <v>446</v>
      </c>
      <c r="D65" s="2" t="s">
        <v>53</v>
      </c>
      <c r="E65" s="360" t="s">
        <v>541</v>
      </c>
      <c r="F65" s="360" t="s">
        <v>545</v>
      </c>
      <c r="G65" s="360" t="s">
        <v>542</v>
      </c>
      <c r="H65" s="302" t="s">
        <v>543</v>
      </c>
      <c r="I65" s="109"/>
      <c r="Q65" s="203"/>
      <c r="R65" s="275"/>
      <c r="S65" s="203"/>
      <c r="T65" s="203"/>
      <c r="AA65" s="130"/>
      <c r="AB65" s="130"/>
      <c r="AC65" s="130"/>
      <c r="AD65" s="130"/>
    </row>
    <row r="66" spans="1:30" ht="15" customHeight="1" thickBot="1">
      <c r="A66" s="297" t="s">
        <v>2</v>
      </c>
      <c r="B66" s="317" t="s">
        <v>3</v>
      </c>
      <c r="C66" s="317" t="s">
        <v>4</v>
      </c>
      <c r="D66" s="297" t="s">
        <v>7</v>
      </c>
      <c r="E66" s="297" t="s">
        <v>8</v>
      </c>
      <c r="F66" s="297" t="s">
        <v>9</v>
      </c>
      <c r="G66" s="297" t="s">
        <v>10</v>
      </c>
      <c r="H66" s="297" t="s">
        <v>11</v>
      </c>
      <c r="I66" s="105"/>
      <c r="Q66" s="203"/>
      <c r="R66" s="275"/>
      <c r="S66" s="203"/>
      <c r="T66" s="203"/>
      <c r="AA66" s="130"/>
      <c r="AB66" s="130"/>
      <c r="AC66" s="130"/>
      <c r="AD66" s="130"/>
    </row>
    <row r="67" spans="1:30" ht="15" customHeight="1" thickTop="1">
      <c r="A67" s="45">
        <v>1</v>
      </c>
      <c r="B67" s="318"/>
      <c r="C67" s="153"/>
      <c r="D67" s="157"/>
      <c r="E67" s="157"/>
      <c r="F67" s="157"/>
      <c r="G67" s="157"/>
      <c r="H67" s="160"/>
      <c r="I67" s="105"/>
      <c r="Q67" s="203"/>
      <c r="R67" s="275"/>
      <c r="S67" s="203"/>
      <c r="T67" s="203"/>
      <c r="AA67" s="130"/>
      <c r="AB67" s="130"/>
      <c r="AC67" s="130"/>
      <c r="AD67" s="130"/>
    </row>
    <row r="68" spans="1:30" ht="15" customHeight="1">
      <c r="A68" s="29">
        <v>2</v>
      </c>
      <c r="B68" s="300"/>
      <c r="C68" s="153"/>
      <c r="D68" s="95"/>
      <c r="E68" s="95"/>
      <c r="F68" s="95"/>
      <c r="G68" s="95"/>
      <c r="H68" s="96"/>
      <c r="I68" s="105"/>
      <c r="Q68" s="203"/>
      <c r="R68" s="275"/>
      <c r="S68" s="203"/>
      <c r="T68" s="203"/>
      <c r="AA68" s="130"/>
      <c r="AB68" s="130"/>
      <c r="AC68" s="130"/>
      <c r="AD68" s="130"/>
    </row>
    <row r="69" spans="1:30" ht="15" customHeight="1">
      <c r="A69" s="29">
        <v>3</v>
      </c>
      <c r="B69" s="300"/>
      <c r="C69" s="153"/>
      <c r="D69" s="95"/>
      <c r="E69" s="95"/>
      <c r="F69" s="95"/>
      <c r="G69" s="95"/>
      <c r="H69" s="96"/>
      <c r="I69" s="105"/>
      <c r="Q69" s="203"/>
      <c r="R69" s="275"/>
      <c r="S69" s="203"/>
      <c r="T69" s="203"/>
      <c r="AA69" s="130"/>
      <c r="AB69" s="130"/>
      <c r="AC69" s="130"/>
      <c r="AD69" s="130"/>
    </row>
    <row r="70" spans="1:30" ht="15" customHeight="1">
      <c r="A70" s="29">
        <v>4</v>
      </c>
      <c r="B70" s="300"/>
      <c r="C70" s="153"/>
      <c r="D70" s="95"/>
      <c r="E70" s="95"/>
      <c r="F70" s="95"/>
      <c r="G70" s="95"/>
      <c r="H70" s="96"/>
      <c r="I70" s="105"/>
      <c r="Q70" s="203"/>
      <c r="R70" s="275"/>
      <c r="S70" s="203"/>
      <c r="T70" s="203"/>
      <c r="AA70" s="130"/>
      <c r="AB70" s="130"/>
      <c r="AC70" s="130"/>
      <c r="AD70" s="130"/>
    </row>
    <row r="71" spans="1:30" ht="15" customHeight="1">
      <c r="A71" s="29">
        <v>5</v>
      </c>
      <c r="B71" s="300"/>
      <c r="C71" s="153"/>
      <c r="D71" s="95"/>
      <c r="E71" s="95"/>
      <c r="F71" s="95"/>
      <c r="G71" s="95"/>
      <c r="H71" s="96"/>
      <c r="I71" s="105"/>
      <c r="Q71" s="203"/>
      <c r="R71" s="275"/>
      <c r="S71" s="203"/>
      <c r="T71" s="203"/>
      <c r="AA71" s="130"/>
      <c r="AB71" s="130"/>
      <c r="AC71" s="130"/>
      <c r="AD71" s="130"/>
    </row>
    <row r="72" spans="1:30" ht="15" customHeight="1">
      <c r="A72" s="29">
        <v>6</v>
      </c>
      <c r="B72" s="300"/>
      <c r="C72" s="153"/>
      <c r="D72" s="95"/>
      <c r="E72" s="95"/>
      <c r="F72" s="95"/>
      <c r="G72" s="95"/>
      <c r="H72" s="96"/>
      <c r="I72" s="105"/>
      <c r="Q72" s="203"/>
      <c r="R72" s="275"/>
      <c r="S72" s="203"/>
      <c r="T72" s="203"/>
      <c r="AA72" s="130"/>
      <c r="AB72" s="130"/>
      <c r="AC72" s="130"/>
      <c r="AD72" s="130"/>
    </row>
    <row r="73" spans="1:30" ht="12.75">
      <c r="A73" s="29">
        <v>7</v>
      </c>
      <c r="B73" s="300"/>
      <c r="C73" s="153"/>
      <c r="D73" s="95"/>
      <c r="E73" s="95"/>
      <c r="F73" s="95"/>
      <c r="G73" s="95"/>
      <c r="H73" s="96"/>
      <c r="I73" s="105"/>
      <c r="Q73" s="203"/>
      <c r="R73" s="275"/>
      <c r="S73" s="203"/>
      <c r="T73" s="203"/>
      <c r="AA73" s="130"/>
      <c r="AB73" s="130"/>
      <c r="AC73" s="130"/>
      <c r="AD73" s="130"/>
    </row>
    <row r="74" spans="1:30" ht="12.75">
      <c r="A74" s="29">
        <v>8</v>
      </c>
      <c r="B74" s="300"/>
      <c r="C74" s="153"/>
      <c r="D74" s="95"/>
      <c r="E74" s="95"/>
      <c r="F74" s="95"/>
      <c r="G74" s="95"/>
      <c r="H74" s="96"/>
      <c r="I74" s="105"/>
      <c r="Q74" s="203"/>
      <c r="R74" s="275"/>
      <c r="S74" s="203"/>
      <c r="T74" s="203"/>
      <c r="AA74" s="130"/>
      <c r="AB74" s="130"/>
      <c r="AC74" s="130"/>
      <c r="AD74" s="130"/>
    </row>
    <row r="75" spans="1:30" ht="12.75">
      <c r="A75" s="30" t="s">
        <v>20</v>
      </c>
      <c r="B75" s="300"/>
      <c r="C75" s="153"/>
      <c r="D75" s="95"/>
      <c r="E75" s="95"/>
      <c r="F75" s="95"/>
      <c r="G75" s="95"/>
      <c r="H75" s="96"/>
      <c r="I75" s="105"/>
      <c r="Q75" s="203"/>
      <c r="R75" s="275"/>
      <c r="S75" s="203"/>
      <c r="T75" s="203"/>
      <c r="AA75" s="130"/>
      <c r="AB75" s="130"/>
      <c r="AC75" s="130"/>
      <c r="AD75" s="130"/>
    </row>
    <row r="76" spans="1:30" ht="12.75">
      <c r="A76" s="29">
        <v>10</v>
      </c>
      <c r="B76" s="300"/>
      <c r="C76" s="153"/>
      <c r="D76" s="95"/>
      <c r="E76" s="95"/>
      <c r="F76" s="95"/>
      <c r="G76" s="95"/>
      <c r="H76" s="96"/>
      <c r="I76" s="105"/>
      <c r="Q76" s="203"/>
      <c r="R76" s="275"/>
      <c r="S76" s="203"/>
      <c r="T76" s="203"/>
      <c r="AA76" s="130"/>
      <c r="AB76" s="130"/>
      <c r="AC76" s="130"/>
      <c r="AD76" s="130"/>
    </row>
    <row r="77" spans="1:30" ht="12.75">
      <c r="A77" s="29">
        <v>11</v>
      </c>
      <c r="B77" s="300"/>
      <c r="C77" s="153"/>
      <c r="D77" s="95"/>
      <c r="E77" s="95"/>
      <c r="F77" s="95"/>
      <c r="G77" s="95"/>
      <c r="H77" s="96"/>
      <c r="I77" s="105"/>
      <c r="Q77" s="203"/>
      <c r="R77" s="275"/>
      <c r="S77" s="203"/>
      <c r="T77" s="203"/>
      <c r="AA77" s="130"/>
      <c r="AB77" s="130"/>
      <c r="AC77" s="130"/>
      <c r="AD77" s="130"/>
    </row>
    <row r="78" spans="1:30" ht="12.75">
      <c r="A78" s="29">
        <v>12</v>
      </c>
      <c r="B78" s="300"/>
      <c r="C78" s="153"/>
      <c r="D78" s="95"/>
      <c r="E78" s="95"/>
      <c r="F78" s="95"/>
      <c r="G78" s="95"/>
      <c r="H78" s="96"/>
      <c r="I78" s="105"/>
      <c r="Q78" s="203"/>
      <c r="R78" s="275"/>
      <c r="S78" s="203"/>
      <c r="T78" s="203"/>
      <c r="AA78" s="130"/>
      <c r="AB78" s="130"/>
      <c r="AC78" s="130"/>
      <c r="AD78" s="130"/>
    </row>
    <row r="79" spans="1:30" ht="12.75">
      <c r="A79" s="29">
        <v>13</v>
      </c>
      <c r="B79" s="300"/>
      <c r="C79" s="153"/>
      <c r="D79" s="95"/>
      <c r="E79" s="95"/>
      <c r="F79" s="95"/>
      <c r="G79" s="95"/>
      <c r="H79" s="96"/>
      <c r="I79" s="105"/>
      <c r="Q79" s="203"/>
      <c r="R79" s="275"/>
      <c r="S79" s="203"/>
      <c r="T79" s="203"/>
      <c r="AA79" s="130"/>
      <c r="AB79" s="130"/>
      <c r="AC79" s="130"/>
      <c r="AD79" s="130"/>
    </row>
    <row r="80" spans="1:30" ht="12.75">
      <c r="A80" s="29">
        <v>14</v>
      </c>
      <c r="B80" s="300"/>
      <c r="C80" s="153"/>
      <c r="D80" s="95"/>
      <c r="E80" s="95"/>
      <c r="F80" s="95"/>
      <c r="G80" s="95"/>
      <c r="H80" s="96"/>
      <c r="I80" s="105"/>
      <c r="Q80" s="203"/>
      <c r="R80" s="275"/>
      <c r="S80" s="203"/>
      <c r="T80" s="203"/>
      <c r="AA80" s="130"/>
      <c r="AB80" s="130"/>
      <c r="AC80" s="130"/>
      <c r="AD80" s="130"/>
    </row>
    <row r="81" spans="1:30" ht="12.75" customHeight="1">
      <c r="A81" s="29">
        <v>15</v>
      </c>
      <c r="B81" s="300"/>
      <c r="C81" s="153"/>
      <c r="D81" s="95"/>
      <c r="E81" s="95"/>
      <c r="F81" s="95"/>
      <c r="G81" s="95"/>
      <c r="H81" s="96"/>
      <c r="I81" s="105"/>
      <c r="Q81" s="203"/>
      <c r="R81" s="275"/>
      <c r="S81" s="203"/>
      <c r="T81" s="203"/>
      <c r="AA81" s="130"/>
      <c r="AB81" s="130"/>
      <c r="AC81" s="130"/>
      <c r="AD81" s="130"/>
    </row>
    <row r="82" spans="1:20" s="18" customFormat="1" ht="12.75">
      <c r="A82" s="30" t="s">
        <v>441</v>
      </c>
      <c r="B82" s="467" t="s">
        <v>442</v>
      </c>
      <c r="C82" s="469"/>
      <c r="D82" s="57">
        <f>COUNTIF(D67:D81,"x")</f>
        <v>0</v>
      </c>
      <c r="E82" s="57">
        <f>COUNTIF(E67:E81,"x")</f>
        <v>0</v>
      </c>
      <c r="F82" s="57">
        <f>COUNTIF(F67:F81,"x")</f>
        <v>0</v>
      </c>
      <c r="G82" s="57">
        <f>COUNTIF(G67:G81,"x")</f>
        <v>0</v>
      </c>
      <c r="H82" s="97">
        <f>SUM(H67:H81)</f>
        <v>0</v>
      </c>
      <c r="I82" s="105"/>
      <c r="Q82" s="185"/>
      <c r="R82" s="248"/>
      <c r="S82" s="185"/>
      <c r="T82" s="185"/>
    </row>
    <row r="83" spans="1:29" s="113" customFormat="1" ht="16.5" customHeight="1">
      <c r="A83" s="218"/>
      <c r="B83" s="107"/>
      <c r="C83" s="219"/>
      <c r="D83" s="219"/>
      <c r="E83" s="219"/>
      <c r="F83" s="219"/>
      <c r="G83" s="220"/>
      <c r="H83" s="219"/>
      <c r="I83" s="105"/>
      <c r="J83" s="105"/>
      <c r="Z83" s="277"/>
      <c r="AA83" s="205"/>
      <c r="AB83" s="205"/>
      <c r="AC83" s="205"/>
    </row>
    <row r="84" spans="1:10" ht="15" customHeight="1">
      <c r="A84" s="337" t="s">
        <v>550</v>
      </c>
      <c r="B84" s="337"/>
      <c r="C84" s="337"/>
      <c r="D84" s="337"/>
      <c r="E84" s="337"/>
      <c r="F84" s="337"/>
      <c r="G84" s="337"/>
      <c r="H84" s="337"/>
      <c r="I84" s="337"/>
      <c r="J84" s="337"/>
    </row>
    <row r="85" spans="1:10" ht="15" customHeight="1">
      <c r="A85" s="337" t="s">
        <v>344</v>
      </c>
      <c r="B85" s="337"/>
      <c r="C85" s="337"/>
      <c r="D85" s="337"/>
      <c r="E85" s="337"/>
      <c r="F85" s="337"/>
      <c r="G85" s="337"/>
      <c r="H85" s="337"/>
      <c r="I85" s="337"/>
      <c r="J85" s="337"/>
    </row>
    <row r="86" spans="1:10" ht="15" customHeight="1">
      <c r="A86" s="337" t="s">
        <v>551</v>
      </c>
      <c r="B86" s="337"/>
      <c r="C86" s="337"/>
      <c r="D86" s="337"/>
      <c r="E86" s="337"/>
      <c r="F86" s="337"/>
      <c r="G86" s="337"/>
      <c r="H86" s="337"/>
      <c r="I86" s="337"/>
      <c r="J86" s="337"/>
    </row>
    <row r="87" ht="15" customHeight="1"/>
    <row r="89" ht="12.75">
      <c r="A89" s="330" t="s">
        <v>538</v>
      </c>
    </row>
    <row r="90" spans="1:8" ht="12.75">
      <c r="A90" s="807" t="s">
        <v>52</v>
      </c>
      <c r="B90" s="474" t="s">
        <v>481</v>
      </c>
      <c r="C90" s="810"/>
      <c r="D90" s="810"/>
      <c r="E90" s="810"/>
      <c r="F90" s="810"/>
      <c r="G90" s="810"/>
      <c r="H90" s="811"/>
    </row>
    <row r="91" spans="1:8" ht="101.25">
      <c r="A91" s="808"/>
      <c r="B91" s="8" t="s">
        <v>1</v>
      </c>
      <c r="C91" s="360" t="s">
        <v>446</v>
      </c>
      <c r="D91" s="2" t="s">
        <v>53</v>
      </c>
      <c r="E91" s="2" t="s">
        <v>54</v>
      </c>
      <c r="F91" s="2" t="s">
        <v>62</v>
      </c>
      <c r="G91" s="2" t="s">
        <v>408</v>
      </c>
      <c r="H91" s="302" t="s">
        <v>429</v>
      </c>
    </row>
    <row r="92" spans="1:8" ht="13.5" thickBot="1">
      <c r="A92" s="297" t="s">
        <v>2</v>
      </c>
      <c r="B92" s="297" t="s">
        <v>3</v>
      </c>
      <c r="C92" s="297" t="s">
        <v>4</v>
      </c>
      <c r="D92" s="297" t="s">
        <v>7</v>
      </c>
      <c r="E92" s="297" t="s">
        <v>8</v>
      </c>
      <c r="F92" s="297" t="s">
        <v>9</v>
      </c>
      <c r="G92" s="297" t="s">
        <v>10</v>
      </c>
      <c r="H92" s="297" t="s">
        <v>11</v>
      </c>
    </row>
    <row r="93" spans="1:8" ht="13.5" thickTop="1">
      <c r="A93" s="45">
        <v>1</v>
      </c>
      <c r="B93" s="332"/>
      <c r="C93" s="153"/>
      <c r="D93" s="157"/>
      <c r="E93" s="157"/>
      <c r="F93" s="157"/>
      <c r="G93" s="157"/>
      <c r="H93" s="160"/>
    </row>
    <row r="94" spans="1:8" ht="12.75">
      <c r="A94" s="29">
        <v>2</v>
      </c>
      <c r="B94" s="295"/>
      <c r="C94" s="331"/>
      <c r="D94" s="95"/>
      <c r="E94" s="95"/>
      <c r="F94" s="95"/>
      <c r="G94" s="95"/>
      <c r="H94" s="96"/>
    </row>
    <row r="95" spans="1:8" ht="12.75">
      <c r="A95" s="29">
        <v>3</v>
      </c>
      <c r="B95" s="295"/>
      <c r="C95" s="331"/>
      <c r="D95" s="95"/>
      <c r="E95" s="95"/>
      <c r="F95" s="95"/>
      <c r="G95" s="95"/>
      <c r="H95" s="96"/>
    </row>
    <row r="96" spans="1:8" ht="12.75">
      <c r="A96" s="29">
        <v>4</v>
      </c>
      <c r="B96" s="295"/>
      <c r="C96" s="331"/>
      <c r="D96" s="95"/>
      <c r="E96" s="95"/>
      <c r="F96" s="95"/>
      <c r="G96" s="95"/>
      <c r="H96" s="96"/>
    </row>
    <row r="97" spans="1:8" ht="12.75">
      <c r="A97" s="29">
        <v>5</v>
      </c>
      <c r="B97" s="295"/>
      <c r="C97" s="331"/>
      <c r="D97" s="95"/>
      <c r="E97" s="95"/>
      <c r="F97" s="95"/>
      <c r="G97" s="95"/>
      <c r="H97" s="96"/>
    </row>
    <row r="98" spans="1:8" ht="12.75">
      <c r="A98" s="29">
        <v>6</v>
      </c>
      <c r="B98" s="295"/>
      <c r="C98" s="331"/>
      <c r="D98" s="95"/>
      <c r="E98" s="95"/>
      <c r="F98" s="95"/>
      <c r="G98" s="95"/>
      <c r="H98" s="96"/>
    </row>
    <row r="99" spans="1:8" ht="12.75">
      <c r="A99" s="29">
        <v>7</v>
      </c>
      <c r="B99" s="295"/>
      <c r="C99" s="331"/>
      <c r="D99" s="95"/>
      <c r="E99" s="95"/>
      <c r="F99" s="95"/>
      <c r="G99" s="95"/>
      <c r="H99" s="96"/>
    </row>
    <row r="100" spans="1:8" ht="12.75">
      <c r="A100" s="29">
        <v>8</v>
      </c>
      <c r="B100" s="295"/>
      <c r="C100" s="331"/>
      <c r="D100" s="95"/>
      <c r="E100" s="95"/>
      <c r="F100" s="95"/>
      <c r="G100" s="95"/>
      <c r="H100" s="96"/>
    </row>
    <row r="101" spans="1:8" ht="12.75">
      <c r="A101" s="29">
        <v>9</v>
      </c>
      <c r="B101" s="295"/>
      <c r="C101" s="331"/>
      <c r="D101" s="95"/>
      <c r="E101" s="95"/>
      <c r="F101" s="95"/>
      <c r="G101" s="95"/>
      <c r="H101" s="96"/>
    </row>
    <row r="102" spans="1:8" ht="12.75">
      <c r="A102" s="29">
        <v>10</v>
      </c>
      <c r="B102" s="295"/>
      <c r="C102" s="331"/>
      <c r="D102" s="95"/>
      <c r="E102" s="95"/>
      <c r="F102" s="95"/>
      <c r="G102" s="95"/>
      <c r="H102" s="96"/>
    </row>
    <row r="103" spans="1:8" ht="12.75">
      <c r="A103" s="29">
        <v>11</v>
      </c>
      <c r="B103" s="295"/>
      <c r="C103" s="331"/>
      <c r="D103" s="95"/>
      <c r="E103" s="95"/>
      <c r="F103" s="95"/>
      <c r="G103" s="95"/>
      <c r="H103" s="96"/>
    </row>
    <row r="104" spans="1:8" ht="12.75">
      <c r="A104" s="29">
        <v>12</v>
      </c>
      <c r="B104" s="295"/>
      <c r="C104" s="331"/>
      <c r="D104" s="95"/>
      <c r="E104" s="95"/>
      <c r="F104" s="95"/>
      <c r="G104" s="95"/>
      <c r="H104" s="96"/>
    </row>
    <row r="105" spans="1:8" ht="12.75">
      <c r="A105" s="29">
        <v>13</v>
      </c>
      <c r="B105" s="295"/>
      <c r="C105" s="331"/>
      <c r="D105" s="95"/>
      <c r="E105" s="95"/>
      <c r="F105" s="95"/>
      <c r="G105" s="95"/>
      <c r="H105" s="96"/>
    </row>
    <row r="106" spans="1:8" ht="12.75">
      <c r="A106" s="29">
        <v>14</v>
      </c>
      <c r="B106" s="295"/>
      <c r="C106" s="331"/>
      <c r="D106" s="95"/>
      <c r="E106" s="95"/>
      <c r="F106" s="95"/>
      <c r="G106" s="95"/>
      <c r="H106" s="96"/>
    </row>
    <row r="107" spans="1:8" ht="12.75">
      <c r="A107" s="29">
        <v>15</v>
      </c>
      <c r="B107" s="295"/>
      <c r="C107" s="331"/>
      <c r="D107" s="95"/>
      <c r="E107" s="95"/>
      <c r="F107" s="95"/>
      <c r="G107" s="95"/>
      <c r="H107" s="96"/>
    </row>
    <row r="108" spans="1:8" ht="12.75">
      <c r="A108" s="30" t="s">
        <v>441</v>
      </c>
      <c r="B108" s="809" t="s">
        <v>442</v>
      </c>
      <c r="C108" s="809"/>
      <c r="D108" s="57">
        <f>COUNTIF(D93:D107,"x")</f>
        <v>0</v>
      </c>
      <c r="E108" s="57">
        <f>COUNTIF(E93:E107,"x")</f>
        <v>0</v>
      </c>
      <c r="F108" s="57">
        <f>COUNTIF(F93:F107,"x")</f>
        <v>0</v>
      </c>
      <c r="G108" s="57">
        <f>COUNTIF(G93:G107,"x")</f>
        <v>0</v>
      </c>
      <c r="H108" s="97">
        <f>SUM(H93:H107)</f>
        <v>0</v>
      </c>
    </row>
    <row r="109" spans="1:8" ht="22.5" customHeight="1">
      <c r="A109" s="801" t="s">
        <v>433</v>
      </c>
      <c r="B109" s="801"/>
      <c r="C109" s="801"/>
      <c r="D109" s="801"/>
      <c r="E109" s="801"/>
      <c r="F109" s="801"/>
      <c r="G109" s="801"/>
      <c r="H109" s="113"/>
    </row>
    <row r="110" spans="1:7" ht="12.75">
      <c r="A110" s="340" t="s">
        <v>344</v>
      </c>
      <c r="B110" s="339"/>
      <c r="C110" s="339"/>
      <c r="D110" s="339"/>
      <c r="E110" s="339"/>
      <c r="F110" s="339"/>
      <c r="G110" s="339"/>
    </row>
    <row r="111" spans="1:7" ht="12.75">
      <c r="A111" s="340" t="s">
        <v>444</v>
      </c>
      <c r="B111" s="339"/>
      <c r="C111" s="339"/>
      <c r="D111" s="339"/>
      <c r="E111" s="339"/>
      <c r="F111" s="339"/>
      <c r="G111" s="339"/>
    </row>
  </sheetData>
  <sheetProtection password="EB4B" sheet="1" objects="1" scenarios="1" selectLockedCells="1"/>
  <mergeCells count="112">
    <mergeCell ref="A109:G109"/>
    <mergeCell ref="H8:I8"/>
    <mergeCell ref="A8:G8"/>
    <mergeCell ref="H34:I34"/>
    <mergeCell ref="B32:F32"/>
    <mergeCell ref="H32:I32"/>
    <mergeCell ref="B33:F33"/>
    <mergeCell ref="A90:A91"/>
    <mergeCell ref="B108:C108"/>
    <mergeCell ref="B90:H90"/>
    <mergeCell ref="H18:I18"/>
    <mergeCell ref="H19:I19"/>
    <mergeCell ref="H29:I29"/>
    <mergeCell ref="H21:I21"/>
    <mergeCell ref="B35:B40"/>
    <mergeCell ref="B17:F17"/>
    <mergeCell ref="H31:I31"/>
    <mergeCell ref="E40:F40"/>
    <mergeCell ref="G35:I35"/>
    <mergeCell ref="G37:I37"/>
    <mergeCell ref="B18:F18"/>
    <mergeCell ref="B28:F28"/>
    <mergeCell ref="E27:F27"/>
    <mergeCell ref="B34:F34"/>
    <mergeCell ref="B15:F15"/>
    <mergeCell ref="C35:D40"/>
    <mergeCell ref="E38:F39"/>
    <mergeCell ref="E37:F37"/>
    <mergeCell ref="E36:F36"/>
    <mergeCell ref="B19:F19"/>
    <mergeCell ref="H39:I39"/>
    <mergeCell ref="H26:I26"/>
    <mergeCell ref="H27:I27"/>
    <mergeCell ref="H25:I25"/>
    <mergeCell ref="H30:I30"/>
    <mergeCell ref="D24:F24"/>
    <mergeCell ref="E35:F35"/>
    <mergeCell ref="D25:F25"/>
    <mergeCell ref="H38:I38"/>
    <mergeCell ref="G36:I36"/>
    <mergeCell ref="G11:I11"/>
    <mergeCell ref="A9:D9"/>
    <mergeCell ref="A12:I12"/>
    <mergeCell ref="C11:E11"/>
    <mergeCell ref="A10:B10"/>
    <mergeCell ref="A11:B11"/>
    <mergeCell ref="B29:F29"/>
    <mergeCell ref="B31:F31"/>
    <mergeCell ref="B6:H6"/>
    <mergeCell ref="H22:I22"/>
    <mergeCell ref="H23:I23"/>
    <mergeCell ref="H24:I24"/>
    <mergeCell ref="H20:I20"/>
    <mergeCell ref="A7:I7"/>
    <mergeCell ref="E9:I9"/>
    <mergeCell ref="C10:I10"/>
    <mergeCell ref="B20:F20"/>
    <mergeCell ref="B13:F13"/>
    <mergeCell ref="B14:F14"/>
    <mergeCell ref="B21:F21"/>
    <mergeCell ref="A1:I1"/>
    <mergeCell ref="A3:I3"/>
    <mergeCell ref="A5:I5"/>
    <mergeCell ref="A4:I4"/>
    <mergeCell ref="B2:D2"/>
    <mergeCell ref="E2:H2"/>
    <mergeCell ref="H13:I13"/>
    <mergeCell ref="H14:I14"/>
    <mergeCell ref="H15:I15"/>
    <mergeCell ref="H16:I16"/>
    <mergeCell ref="H17:I17"/>
    <mergeCell ref="B16:F16"/>
    <mergeCell ref="A47:H47"/>
    <mergeCell ref="G46:H46"/>
    <mergeCell ref="H40:I40"/>
    <mergeCell ref="H41:I41"/>
    <mergeCell ref="B30:F30"/>
    <mergeCell ref="D22:F22"/>
    <mergeCell ref="D23:F23"/>
    <mergeCell ref="B22:C25"/>
    <mergeCell ref="B26:D27"/>
    <mergeCell ref="E26:F26"/>
    <mergeCell ref="G52:H52"/>
    <mergeCell ref="H43:I43"/>
    <mergeCell ref="B43:G43"/>
    <mergeCell ref="H42:I42"/>
    <mergeCell ref="H33:I33"/>
    <mergeCell ref="H28:I28"/>
    <mergeCell ref="B49:E49"/>
    <mergeCell ref="B48:E48"/>
    <mergeCell ref="G48:H48"/>
    <mergeCell ref="G49:H49"/>
    <mergeCell ref="G54:H54"/>
    <mergeCell ref="G55:H55"/>
    <mergeCell ref="G56:H56"/>
    <mergeCell ref="G57:H57"/>
    <mergeCell ref="B41:F41"/>
    <mergeCell ref="B42:F42"/>
    <mergeCell ref="B51:E51"/>
    <mergeCell ref="B52:E52"/>
    <mergeCell ref="G50:H50"/>
    <mergeCell ref="G51:H51"/>
    <mergeCell ref="B64:H64"/>
    <mergeCell ref="B82:C82"/>
    <mergeCell ref="A64:A65"/>
    <mergeCell ref="A45:I45"/>
    <mergeCell ref="A38:A39"/>
    <mergeCell ref="A53:H53"/>
    <mergeCell ref="B57:E57"/>
    <mergeCell ref="B54:E54"/>
    <mergeCell ref="B55:E55"/>
    <mergeCell ref="B56:E56"/>
  </mergeCells>
  <printOptions horizontalCentered="1"/>
  <pageMargins left="0.3937007874015748" right="0.3937007874015748" top="0.1968503937007874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VITUKI Kht.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Deák Tibor</dc:creator>
  <cp:keywords/>
  <dc:description/>
  <cp:lastModifiedBy>Kiss Zoltán</cp:lastModifiedBy>
  <cp:lastPrinted>2013-02-12T17:15:14Z</cp:lastPrinted>
  <dcterms:created xsi:type="dcterms:W3CDTF">2006-11-14T08:04:04Z</dcterms:created>
  <dcterms:modified xsi:type="dcterms:W3CDTF">2015-02-23T09:04:28Z</dcterms:modified>
  <cp:category/>
  <cp:version/>
  <cp:contentType/>
  <cp:contentStatus/>
</cp:coreProperties>
</file>